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наряжение" sheetId="1" r:id="rId4"/>
    <sheet state="visible" name="Снаряга в самолет" sheetId="2" r:id="rId5"/>
  </sheets>
  <definedNames/>
  <calcPr/>
</workbook>
</file>

<file path=xl/sharedStrings.xml><?xml version="1.0" encoding="utf-8"?>
<sst xmlns="http://schemas.openxmlformats.org/spreadsheetml/2006/main" count="149" uniqueCount="78">
  <si>
    <t>РАСПРЕДЕЛЕНИЕ НА МАРШРУТЕ</t>
  </si>
  <si>
    <t>Всего участников</t>
  </si>
  <si>
    <t>Вес для М</t>
  </si>
  <si>
    <t>Средний вес на участника</t>
  </si>
  <si>
    <t>Вес для Ж</t>
  </si>
  <si>
    <t xml:space="preserve">Вес выделен красным - </t>
  </si>
  <si>
    <t>Снаряжение по должности</t>
  </si>
  <si>
    <t>Название</t>
  </si>
  <si>
    <t>Владелец</t>
  </si>
  <si>
    <t>Вес</t>
  </si>
  <si>
    <t>Дима
Романов</t>
  </si>
  <si>
    <t>Саша Алашов</t>
  </si>
  <si>
    <t>Саша Ванягин</t>
  </si>
  <si>
    <t>Таня 
Вовенко</t>
  </si>
  <si>
    <t>Марина Мытрова</t>
  </si>
  <si>
    <t>Наташа Аганина</t>
  </si>
  <si>
    <t>М</t>
  </si>
  <si>
    <t>м</t>
  </si>
  <si>
    <t>ж</t>
  </si>
  <si>
    <t>Бивуак</t>
  </si>
  <si>
    <t>Палатка 4 MSR Papa Hubba</t>
  </si>
  <si>
    <t>Вовенко</t>
  </si>
  <si>
    <t>Палатка 3 MSR Zoic</t>
  </si>
  <si>
    <t>Кухня (половник, рукавица, доска, скатерть, нож, шуршик)</t>
  </si>
  <si>
    <t>Каны 3 и 4 л</t>
  </si>
  <si>
    <t>Алашов</t>
  </si>
  <si>
    <t>Горелка Примус с баллоном, ремнабором и переходником  на цангу</t>
  </si>
  <si>
    <t>Ванягин</t>
  </si>
  <si>
    <t>Горелка kovea booster с баллоном и переходником на цангу</t>
  </si>
  <si>
    <t>Экран</t>
  </si>
  <si>
    <t>Тент 3х5</t>
  </si>
  <si>
    <t>Трос для велосипедов</t>
  </si>
  <si>
    <t>Романов</t>
  </si>
  <si>
    <t>Таганок</t>
  </si>
  <si>
    <t>Топор</t>
  </si>
  <si>
    <t>Аганина</t>
  </si>
  <si>
    <t>Пила цепная</t>
  </si>
  <si>
    <t>Пила-ножевка Fiskars</t>
  </si>
  <si>
    <t>Веревочка для оттяжек и хоз. нужд (2мм х 10м)</t>
  </si>
  <si>
    <t>Безмен</t>
  </si>
  <si>
    <t>Насадка на баллон для разжигания костра</t>
  </si>
  <si>
    <t>Фильтр для воды</t>
  </si>
  <si>
    <t>Электроника</t>
  </si>
  <si>
    <t>GPS-навигатор Garmin eTrex</t>
  </si>
  <si>
    <t>Комплект батареек для навигатора</t>
  </si>
  <si>
    <t>Комплект штурмана (карты, компас)</t>
  </si>
  <si>
    <t>Метеостанция</t>
  </si>
  <si>
    <t>Диктофон</t>
  </si>
  <si>
    <t>Мытрова</t>
  </si>
  <si>
    <t>Фотик для фоток (комплект)</t>
  </si>
  <si>
    <t xml:space="preserve">Видеокамера </t>
  </si>
  <si>
    <t>Экшн-камера</t>
  </si>
  <si>
    <t xml:space="preserve">Пауэрбанк 20000 мАч </t>
  </si>
  <si>
    <t>Коптер</t>
  </si>
  <si>
    <t>Батарейки для коптера</t>
  </si>
  <si>
    <t>Прочее</t>
  </si>
  <si>
    <t>Аптечка</t>
  </si>
  <si>
    <t>Ремнабор</t>
  </si>
  <si>
    <t>Покрышка 26"</t>
  </si>
  <si>
    <t>Хознабор+арм. скотч</t>
  </si>
  <si>
    <t>Веревка осн. 10мм, 50м</t>
  </si>
  <si>
    <t>Веревка вспом. 4мм, 90 м</t>
  </si>
  <si>
    <t>ИСС 2 шт</t>
  </si>
  <si>
    <t>Карабины 3шт</t>
  </si>
  <si>
    <t>Петли 4 шт.</t>
  </si>
  <si>
    <t>Блок-зажим</t>
  </si>
  <si>
    <t>контрольная сумма</t>
  </si>
  <si>
    <t>Еда</t>
  </si>
  <si>
    <t>Пакетики для упаковки елы в автоном</t>
  </si>
  <si>
    <t>Сухое мясо</t>
  </si>
  <si>
    <t>Сухие овощи</t>
  </si>
  <si>
    <t>Карпюр с мясом и зеленью (из Москвы)</t>
  </si>
  <si>
    <t>Приправы</t>
  </si>
  <si>
    <t>Сухое молоко</t>
  </si>
  <si>
    <t>РАСПРЕДЕЛЕНИЕ В САМОЛЕТЕ</t>
  </si>
  <si>
    <t>Передано Алашову</t>
  </si>
  <si>
    <t>Передает Мытровой</t>
  </si>
  <si>
    <t>Перебор/недобор веса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</si>
</sst>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0.0"/>
      <color rgb="FF000000"/>
      <name val="Arial"/>
    </font>
    <font>
      <b/>
      <sz val="24.0"/>
      <color rgb="FF000000"/>
      <name val="Calibri"/>
    </font>
    <font/>
    <font>
      <sz val="11.0"/>
      <color rgb="FF000000"/>
      <name val="Calibri"/>
    </font>
    <font>
      <b/>
      <sz val="11.0"/>
      <color rgb="FF000000"/>
      <name val="Calibri"/>
    </font>
    <font>
      <color theme="1"/>
      <name val="Calibri"/>
    </font>
    <font>
      <b/>
      <color rgb="FFFF0000"/>
      <name val="Arial"/>
    </font>
    <font>
      <color rgb="FF000000"/>
      <name val="Arial"/>
    </font>
    <font>
      <sz val="8.0"/>
      <color rgb="FF000000"/>
      <name val="Calibri"/>
    </font>
    <font>
      <b/>
      <sz val="11.0"/>
      <color theme="1"/>
      <name val="Calibri"/>
    </font>
    <font>
      <sz val="11.0"/>
      <color theme="1"/>
      <name val="Calibri"/>
    </font>
    <font>
      <sz val="11.0"/>
      <color rgb="FFCC0000"/>
      <name val="Calibri"/>
    </font>
    <font>
      <b/>
      <sz val="11.0"/>
      <color rgb="FFFF0000"/>
      <name val="Calibri"/>
    </font>
    <font>
      <sz val="10.0"/>
      <color theme="1"/>
      <name val="Calibri"/>
    </font>
    <font>
      <sz val="10.0"/>
      <color rgb="FFFF0000"/>
      <name val="Arial"/>
    </font>
    <font>
      <sz val="11.0"/>
      <color rgb="FFFF0000"/>
      <name val="Calibri"/>
    </font>
    <font>
      <sz val="11.0"/>
      <color rgb="FF0000FF"/>
      <name val="Calibri"/>
    </font>
    <font>
      <sz val="11.0"/>
      <color rgb="FF000000"/>
      <name val="Arial"/>
    </font>
    <font>
      <color theme="1"/>
      <name val="Arial"/>
    </font>
    <font>
      <sz val="12.0"/>
      <color rgb="FF000000"/>
      <name val="Arial"/>
    </font>
    <font>
      <b/>
      <sz val="10.0"/>
      <color rgb="FFFF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</fills>
  <borders count="67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/>
      <right style="thin">
        <color rgb="FF000000"/>
      </right>
      <bottom/>
    </border>
  </borders>
  <cellStyleXfs count="1">
    <xf borderId="0" fillId="0" fontId="0" numFmtId="0" applyAlignment="1" applyFont="1"/>
  </cellStyleXfs>
  <cellXfs count="2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4" fillId="3" fontId="3" numFmtId="0" xfId="0" applyBorder="1" applyFill="1" applyFont="1"/>
    <xf borderId="5" fillId="3" fontId="4" numFmtId="0" xfId="0" applyBorder="1" applyFont="1"/>
    <xf borderId="0" fillId="3" fontId="3" numFmtId="0" xfId="0" applyFont="1"/>
    <xf borderId="0" fillId="3" fontId="0" numFmtId="0" xfId="0" applyFont="1"/>
    <xf borderId="4" fillId="3" fontId="3" numFmtId="0" xfId="0" applyAlignment="1" applyBorder="1" applyFont="1">
      <alignment horizontal="right"/>
    </xf>
    <xf borderId="5" fillId="3" fontId="3" numFmtId="2" xfId="0" applyBorder="1" applyFont="1" applyNumberFormat="1"/>
    <xf borderId="0" fillId="3" fontId="5" numFmtId="0" xfId="0" applyFont="1"/>
    <xf borderId="6" fillId="3" fontId="3" numFmtId="0" xfId="0" applyBorder="1" applyFont="1"/>
    <xf borderId="7" fillId="3" fontId="4" numFmtId="4" xfId="0" applyBorder="1" applyFont="1" applyNumberFormat="1"/>
    <xf borderId="6" fillId="3" fontId="3" numFmtId="0" xfId="0" applyAlignment="1" applyBorder="1" applyFont="1">
      <alignment horizontal="right"/>
    </xf>
    <xf borderId="7" fillId="3" fontId="3" numFmtId="2" xfId="0" applyBorder="1" applyFont="1" applyNumberFormat="1"/>
    <xf borderId="0" fillId="3" fontId="4" numFmtId="0" xfId="0" applyAlignment="1" applyFont="1">
      <alignment horizontal="center" shrinkToFit="0" vertical="center" wrapText="1"/>
    </xf>
    <xf borderId="8" fillId="3" fontId="6" numFmtId="0" xfId="0" applyAlignment="1" applyBorder="1" applyFont="1">
      <alignment shrinkToFit="0" vertical="bottom" wrapText="0"/>
    </xf>
    <xf borderId="8" fillId="3" fontId="7" numFmtId="0" xfId="0" applyAlignment="1" applyBorder="1" applyFont="1">
      <alignment shrinkToFit="0" vertical="bottom" wrapText="0"/>
    </xf>
    <xf borderId="9" fillId="3" fontId="4" numFmtId="0" xfId="0" applyAlignment="1" applyBorder="1" applyFont="1">
      <alignment horizontal="center" shrinkToFit="0" vertical="center" wrapText="1"/>
    </xf>
    <xf borderId="10" fillId="3" fontId="4" numFmtId="0" xfId="0" applyAlignment="1" applyBorder="1" applyFont="1">
      <alignment horizontal="center" shrinkToFit="0" vertical="center" wrapText="1"/>
    </xf>
    <xf borderId="11" fillId="3" fontId="4" numFmtId="0" xfId="0" applyAlignment="1" applyBorder="1" applyFont="1">
      <alignment horizontal="center" shrinkToFit="0" vertical="center" wrapText="1"/>
    </xf>
    <xf borderId="12" fillId="3" fontId="4" numFmtId="0" xfId="0" applyAlignment="1" applyBorder="1" applyFont="1">
      <alignment horizontal="center" shrinkToFit="0" vertical="center" wrapText="1"/>
    </xf>
    <xf borderId="13" fillId="3" fontId="4" numFmtId="0" xfId="0" applyAlignment="1" applyBorder="1" applyFont="1">
      <alignment horizontal="center" shrinkToFit="0" vertical="center" wrapText="1"/>
    </xf>
    <xf borderId="14" fillId="3" fontId="4" numFmtId="0" xfId="0" applyAlignment="1" applyBorder="1" applyFont="1">
      <alignment horizontal="center" shrinkToFit="0" vertical="center" wrapText="1"/>
    </xf>
    <xf borderId="15" fillId="3" fontId="8" numFmtId="0" xfId="0" applyAlignment="1" applyBorder="1" applyFont="1">
      <alignment horizontal="center" shrinkToFit="0" vertical="center" wrapText="1"/>
    </xf>
    <xf borderId="7" fillId="3" fontId="8" numFmtId="0" xfId="0" applyAlignment="1" applyBorder="1" applyFont="1">
      <alignment horizontal="center" shrinkToFit="0" vertical="center" wrapText="1"/>
    </xf>
    <xf borderId="16" fillId="4" fontId="9" numFmtId="0" xfId="0" applyAlignment="1" applyBorder="1" applyFill="1" applyFont="1">
      <alignment vertical="center"/>
    </xf>
    <xf borderId="17" fillId="4" fontId="10" numFmtId="0" xfId="0" applyAlignment="1" applyBorder="1" applyFont="1">
      <alignment vertical="center"/>
    </xf>
    <xf borderId="18" fillId="4" fontId="9" numFmtId="4" xfId="0" applyAlignment="1" applyBorder="1" applyFont="1" applyNumberFormat="1">
      <alignment vertical="center"/>
    </xf>
    <xf borderId="19" fillId="4" fontId="3" numFmtId="4" xfId="0" applyAlignment="1" applyBorder="1" applyFont="1" applyNumberFormat="1">
      <alignment vertical="center"/>
    </xf>
    <xf borderId="20" fillId="4" fontId="3" numFmtId="4" xfId="0" applyAlignment="1" applyBorder="1" applyFont="1" applyNumberFormat="1">
      <alignment vertical="center"/>
    </xf>
    <xf borderId="21" fillId="3" fontId="10" numFmtId="0" xfId="0" applyAlignment="1" applyBorder="1" applyFont="1">
      <alignment shrinkToFit="0" wrapText="1"/>
    </xf>
    <xf borderId="22" fillId="3" fontId="10" numFmtId="0" xfId="0" applyBorder="1" applyFont="1"/>
    <xf borderId="23" fillId="3" fontId="10" numFmtId="4" xfId="0" applyBorder="1" applyFont="1" applyNumberFormat="1"/>
    <xf borderId="24" fillId="3" fontId="3" numFmtId="4" xfId="0" applyBorder="1" applyFont="1" applyNumberFormat="1"/>
    <xf borderId="25" fillId="3" fontId="11" numFmtId="4" xfId="0" applyBorder="1" applyFont="1" applyNumberFormat="1"/>
    <xf borderId="25" fillId="3" fontId="3" numFmtId="4" xfId="0" applyBorder="1" applyFont="1" applyNumberFormat="1"/>
    <xf borderId="26" fillId="3" fontId="3" numFmtId="4" xfId="0" applyBorder="1" applyFont="1" applyNumberFormat="1"/>
    <xf borderId="27" fillId="3" fontId="3" numFmtId="4" xfId="0" applyBorder="1" applyFont="1" applyNumberFormat="1"/>
    <xf borderId="23" fillId="3" fontId="3" numFmtId="4" xfId="0" applyBorder="1" applyFont="1" applyNumberFormat="1"/>
    <xf borderId="21" fillId="3" fontId="3" numFmtId="0" xfId="0" applyAlignment="1" applyBorder="1" applyFont="1">
      <alignment readingOrder="0" shrinkToFit="0" wrapText="1"/>
    </xf>
    <xf borderId="28" fillId="3" fontId="3" numFmtId="4" xfId="0" applyBorder="1" applyFont="1" applyNumberFormat="1"/>
    <xf borderId="23" fillId="3" fontId="12" numFmtId="4" xfId="0" applyBorder="1" applyFont="1" applyNumberFormat="1"/>
    <xf borderId="21" fillId="3" fontId="3" numFmtId="0" xfId="0" applyBorder="1" applyFont="1"/>
    <xf borderId="29" fillId="3" fontId="3" numFmtId="4" xfId="0" applyBorder="1" applyFont="1" applyNumberFormat="1"/>
    <xf borderId="21" fillId="3" fontId="3" numFmtId="0" xfId="0" applyAlignment="1" applyBorder="1" applyFont="1">
      <alignment horizontal="left" readingOrder="0" shrinkToFit="0" wrapText="1"/>
    </xf>
    <xf borderId="22" fillId="3" fontId="3" numFmtId="0" xfId="0" applyAlignment="1" applyBorder="1" applyFont="1">
      <alignment readingOrder="0"/>
    </xf>
    <xf borderId="21" fillId="3" fontId="10" numFmtId="0" xfId="0" applyBorder="1" applyFont="1"/>
    <xf borderId="30" fillId="3" fontId="10" numFmtId="0" xfId="0" applyBorder="1" applyFont="1"/>
    <xf borderId="23" fillId="3" fontId="3" numFmtId="4" xfId="0" applyAlignment="1" applyBorder="1" applyFont="1" applyNumberFormat="1">
      <alignment readingOrder="0"/>
    </xf>
    <xf borderId="31" fillId="3" fontId="3" numFmtId="4" xfId="0" applyBorder="1" applyFont="1" applyNumberFormat="1"/>
    <xf borderId="32" fillId="3" fontId="3" numFmtId="4" xfId="0" applyBorder="1" applyFont="1" applyNumberFormat="1"/>
    <xf borderId="32" fillId="3" fontId="12" numFmtId="4" xfId="0" applyBorder="1" applyFont="1" applyNumberFormat="1"/>
    <xf borderId="33" fillId="3" fontId="3" numFmtId="0" xfId="0" applyAlignment="1" applyBorder="1" applyFont="1">
      <alignment readingOrder="0"/>
    </xf>
    <xf borderId="34" fillId="3" fontId="3" numFmtId="4" xfId="0" applyAlignment="1" applyBorder="1" applyFont="1" applyNumberFormat="1">
      <alignment readingOrder="0"/>
    </xf>
    <xf borderId="35" fillId="3" fontId="3" numFmtId="4" xfId="0" applyBorder="1" applyFont="1" applyNumberFormat="1"/>
    <xf borderId="36" fillId="3" fontId="3" numFmtId="4" xfId="0" applyBorder="1" applyFont="1" applyNumberFormat="1"/>
    <xf borderId="37" fillId="3" fontId="3" numFmtId="4" xfId="0" applyBorder="1" applyFont="1" applyNumberFormat="1"/>
    <xf borderId="38" fillId="3" fontId="13" numFmtId="0" xfId="0" applyBorder="1" applyFont="1"/>
    <xf borderId="38" fillId="3" fontId="0" numFmtId="0" xfId="0" applyBorder="1" applyFont="1"/>
    <xf borderId="32" fillId="3" fontId="10" numFmtId="4" xfId="0" applyBorder="1" applyFont="1" applyNumberFormat="1"/>
    <xf borderId="0" fillId="3" fontId="14" numFmtId="0" xfId="0" applyFont="1"/>
    <xf borderId="39" fillId="3" fontId="10" numFmtId="0" xfId="0" applyBorder="1" applyFont="1"/>
    <xf borderId="40" fillId="3" fontId="3" numFmtId="0" xfId="0" applyAlignment="1" applyBorder="1" applyFont="1">
      <alignment readingOrder="0"/>
    </xf>
    <xf borderId="37" fillId="3" fontId="10" numFmtId="4" xfId="0" applyBorder="1" applyFont="1" applyNumberFormat="1"/>
    <xf borderId="35" fillId="3" fontId="3" numFmtId="4" xfId="0" applyAlignment="1" applyBorder="1" applyFont="1" applyNumberFormat="1">
      <alignment readingOrder="0"/>
    </xf>
    <xf borderId="41" fillId="3" fontId="3" numFmtId="4" xfId="0" applyBorder="1" applyFont="1" applyNumberFormat="1"/>
    <xf borderId="42" fillId="3" fontId="10" numFmtId="0" xfId="0" applyBorder="1" applyFont="1"/>
    <xf borderId="43" fillId="4" fontId="9" numFmtId="0" xfId="0" applyAlignment="1" applyBorder="1" applyFont="1">
      <alignment vertical="center"/>
    </xf>
    <xf borderId="44" fillId="4" fontId="10" numFmtId="0" xfId="0" applyAlignment="1" applyBorder="1" applyFont="1">
      <alignment vertical="center"/>
    </xf>
    <xf borderId="45" fillId="4" fontId="9" numFmtId="4" xfId="0" applyAlignment="1" applyBorder="1" applyFont="1" applyNumberFormat="1">
      <alignment vertical="center"/>
    </xf>
    <xf borderId="46" fillId="4" fontId="3" numFmtId="4" xfId="0" applyAlignment="1" applyBorder="1" applyFont="1" applyNumberFormat="1">
      <alignment vertical="center"/>
    </xf>
    <xf borderId="47" fillId="4" fontId="3" numFmtId="4" xfId="0" applyAlignment="1" applyBorder="1" applyFont="1" applyNumberFormat="1">
      <alignment vertical="center"/>
    </xf>
    <xf borderId="48" fillId="3" fontId="10" numFmtId="4" xfId="0" applyBorder="1" applyFont="1" applyNumberFormat="1"/>
    <xf borderId="24" fillId="3" fontId="12" numFmtId="4" xfId="0" applyBorder="1" applyFont="1" applyNumberFormat="1"/>
    <xf borderId="25" fillId="3" fontId="10" numFmtId="4" xfId="0" applyBorder="1" applyFont="1" applyNumberFormat="1"/>
    <xf borderId="24" fillId="3" fontId="9" numFmtId="4" xfId="0" applyBorder="1" applyFont="1" applyNumberFormat="1"/>
    <xf borderId="23" fillId="3" fontId="9" numFmtId="4" xfId="0" applyBorder="1" applyFont="1" applyNumberFormat="1"/>
    <xf borderId="27" fillId="3" fontId="15" numFmtId="4" xfId="0" applyBorder="1" applyFont="1" applyNumberFormat="1"/>
    <xf borderId="26" fillId="3" fontId="9" numFmtId="4" xfId="0" applyBorder="1" applyFont="1" applyNumberFormat="1"/>
    <xf borderId="40" fillId="3" fontId="10" numFmtId="0" xfId="0" applyBorder="1" applyFont="1"/>
    <xf borderId="37" fillId="3" fontId="3" numFmtId="4" xfId="0" applyAlignment="1" applyBorder="1" applyFont="1" applyNumberFormat="1">
      <alignment readingOrder="0"/>
    </xf>
    <xf borderId="35" fillId="3" fontId="12" numFmtId="4" xfId="0" applyBorder="1" applyFont="1" applyNumberFormat="1"/>
    <xf borderId="27" fillId="3" fontId="12" numFmtId="4" xfId="0" applyBorder="1" applyFont="1" applyNumberFormat="1"/>
    <xf borderId="23" fillId="3" fontId="10" numFmtId="0" xfId="0" applyBorder="1" applyFont="1"/>
    <xf borderId="23" fillId="3" fontId="3" numFmtId="0" xfId="0" applyBorder="1" applyFont="1"/>
    <xf borderId="18" fillId="3" fontId="3" numFmtId="4" xfId="0" applyAlignment="1" applyBorder="1" applyFont="1" applyNumberFormat="1">
      <alignment readingOrder="0"/>
    </xf>
    <xf borderId="20" fillId="4" fontId="9" numFmtId="4" xfId="0" applyAlignment="1" applyBorder="1" applyFont="1" applyNumberFormat="1">
      <alignment vertical="center"/>
    </xf>
    <xf borderId="23" fillId="3" fontId="4" numFmtId="4" xfId="0" applyAlignment="1" applyBorder="1" applyFont="1" applyNumberFormat="1">
      <alignment readingOrder="0"/>
    </xf>
    <xf borderId="25" fillId="3" fontId="12" numFmtId="4" xfId="0" applyBorder="1" applyFont="1" applyNumberFormat="1"/>
    <xf borderId="26" fillId="3" fontId="12" numFmtId="4" xfId="0" applyBorder="1" applyFont="1" applyNumberFormat="1"/>
    <xf borderId="49" fillId="3" fontId="3" numFmtId="4" xfId="0" applyBorder="1" applyFont="1" applyNumberFormat="1"/>
    <xf borderId="50" fillId="3" fontId="12" numFmtId="4" xfId="0" applyBorder="1" applyFont="1" applyNumberFormat="1"/>
    <xf borderId="0" fillId="3" fontId="13" numFmtId="0" xfId="0" applyFont="1"/>
    <xf borderId="51" fillId="0" fontId="0" numFmtId="0" xfId="0" applyAlignment="1" applyBorder="1" applyFont="1">
      <alignment readingOrder="0"/>
    </xf>
    <xf borderId="23" fillId="3" fontId="4" numFmtId="0" xfId="0" applyAlignment="1" applyBorder="1" applyFont="1">
      <alignment readingOrder="0" vertical="center"/>
    </xf>
    <xf borderId="23" fillId="3" fontId="10" numFmtId="0" xfId="0" applyAlignment="1" applyBorder="1" applyFont="1">
      <alignment vertical="center"/>
    </xf>
    <xf borderId="23" fillId="3" fontId="9" numFmtId="4" xfId="0" applyAlignment="1" applyBorder="1" applyFont="1" applyNumberFormat="1">
      <alignment vertical="center"/>
    </xf>
    <xf borderId="51" fillId="0" fontId="0" numFmtId="4" xfId="0" applyAlignment="1" applyBorder="1" applyFont="1" applyNumberFormat="1">
      <alignment readingOrder="0"/>
    </xf>
    <xf borderId="52" fillId="3" fontId="4" numFmtId="0" xfId="0" applyAlignment="1" applyBorder="1" applyFont="1">
      <alignment readingOrder="0" vertical="center"/>
    </xf>
    <xf borderId="53" fillId="3" fontId="10" numFmtId="0" xfId="0" applyAlignment="1" applyBorder="1" applyFont="1">
      <alignment vertical="center"/>
    </xf>
    <xf borderId="54" fillId="3" fontId="9" numFmtId="4" xfId="0" applyAlignment="1" applyBorder="1" applyFont="1" applyNumberFormat="1">
      <alignment vertical="center"/>
    </xf>
    <xf borderId="0" fillId="3" fontId="16" numFmtId="4" xfId="0" applyFont="1" applyNumberFormat="1"/>
    <xf borderId="0" fillId="3" fontId="17" numFmtId="0" xfId="0" applyFont="1"/>
    <xf borderId="0" fillId="3" fontId="10" numFmtId="0" xfId="0" applyFont="1"/>
    <xf borderId="0" fillId="3" fontId="4" numFmtId="0" xfId="0" applyAlignment="1" applyFont="1">
      <alignment readingOrder="0" vertical="center"/>
    </xf>
    <xf borderId="0" fillId="3" fontId="10" numFmtId="0" xfId="0" applyAlignment="1" applyFont="1">
      <alignment vertical="center"/>
    </xf>
    <xf borderId="0" fillId="3" fontId="9" numFmtId="4" xfId="0" applyAlignment="1" applyFont="1" applyNumberFormat="1">
      <alignment vertical="center"/>
    </xf>
    <xf borderId="0" fillId="3" fontId="3" numFmtId="4" xfId="0" applyAlignment="1" applyFont="1" applyNumberFormat="1">
      <alignment vertical="center"/>
    </xf>
    <xf borderId="25" fillId="3" fontId="4" numFmtId="0" xfId="0" applyAlignment="1" applyBorder="1" applyFont="1">
      <alignment readingOrder="0" vertical="center"/>
    </xf>
    <xf borderId="55" fillId="3" fontId="10" numFmtId="0" xfId="0" applyAlignment="1" applyBorder="1" applyFont="1">
      <alignment vertical="center"/>
    </xf>
    <xf borderId="25" fillId="3" fontId="9" numFmtId="4" xfId="0" applyAlignment="1" applyBorder="1" applyFont="1" applyNumberFormat="1">
      <alignment vertical="center"/>
    </xf>
    <xf borderId="56" fillId="3" fontId="3" numFmtId="4" xfId="0" applyAlignment="1" applyBorder="1" applyFont="1" applyNumberFormat="1">
      <alignment vertical="center"/>
    </xf>
    <xf borderId="25" fillId="3" fontId="3" numFmtId="4" xfId="0" applyAlignment="1" applyBorder="1" applyFont="1" applyNumberFormat="1">
      <alignment vertical="center"/>
    </xf>
    <xf borderId="52" fillId="3" fontId="3" numFmtId="0" xfId="0" applyAlignment="1" applyBorder="1" applyFont="1">
      <alignment readingOrder="0"/>
    </xf>
    <xf borderId="42" fillId="3" fontId="3" numFmtId="0" xfId="0" applyAlignment="1" applyBorder="1" applyFont="1">
      <alignment readingOrder="0"/>
    </xf>
    <xf borderId="54" fillId="3" fontId="3" numFmtId="4" xfId="0" applyAlignment="1" applyBorder="1" applyFont="1" applyNumberFormat="1">
      <alignment readingOrder="0"/>
    </xf>
    <xf borderId="57" fillId="3" fontId="3" numFmtId="4" xfId="0" applyBorder="1" applyFont="1" applyNumberFormat="1"/>
    <xf borderId="54" fillId="3" fontId="3" numFmtId="4" xfId="0" applyBorder="1" applyFont="1" applyNumberFormat="1"/>
    <xf borderId="30" fillId="3" fontId="3" numFmtId="0" xfId="0" applyAlignment="1" applyBorder="1" applyFont="1">
      <alignment readingOrder="0"/>
    </xf>
    <xf borderId="32" fillId="3" fontId="3" numFmtId="4" xfId="0" applyAlignment="1" applyBorder="1" applyFont="1" applyNumberFormat="1">
      <alignment readingOrder="0"/>
    </xf>
    <xf borderId="23" fillId="3" fontId="18" numFmtId="0" xfId="0" applyAlignment="1" applyBorder="1" applyFont="1">
      <alignment horizontal="left" readingOrder="0"/>
    </xf>
    <xf borderId="23" fillId="3" fontId="3" numFmtId="0" xfId="0" applyAlignment="1" applyBorder="1" applyFont="1">
      <alignment readingOrder="0"/>
    </xf>
    <xf borderId="4" fillId="0" fontId="3" numFmtId="0" xfId="0" applyBorder="1" applyFont="1"/>
    <xf borderId="5" fillId="0" fontId="4" numFmtId="0" xfId="0" applyBorder="1" applyFont="1"/>
    <xf borderId="0" fillId="0" fontId="3" numFmtId="0" xfId="0" applyFont="1"/>
    <xf borderId="6" fillId="0" fontId="3" numFmtId="0" xfId="0" applyBorder="1" applyFont="1"/>
    <xf borderId="7" fillId="0" fontId="4" numFmtId="4" xfId="0" applyBorder="1" applyFont="1" applyNumberFormat="1"/>
    <xf borderId="0" fillId="0" fontId="4" numFmtId="0" xfId="0" applyAlignment="1" applyFont="1">
      <alignment horizontal="center"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1" fillId="0" fontId="4" numFmtId="0" xfId="0" applyAlignment="1" applyBorder="1" applyFont="1">
      <alignment horizontal="center" shrinkToFit="0" vertical="center" wrapText="1"/>
    </xf>
    <xf borderId="12" fillId="0" fontId="4" numFmtId="0" xfId="0" applyAlignment="1" applyBorder="1" applyFont="1">
      <alignment horizontal="center" shrinkToFit="0" vertical="center" wrapText="1"/>
    </xf>
    <xf borderId="13" fillId="0" fontId="4" numFmtId="0" xfId="0" applyAlignment="1" applyBorder="1" applyFont="1">
      <alignment horizontal="center" shrinkToFit="0" vertical="center" wrapText="1"/>
    </xf>
    <xf borderId="14" fillId="0" fontId="4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47" fillId="4" fontId="9" numFmtId="4" xfId="0" applyAlignment="1" applyBorder="1" applyFont="1" applyNumberFormat="1">
      <alignment vertical="center"/>
    </xf>
    <xf borderId="58" fillId="4" fontId="3" numFmtId="4" xfId="0" applyAlignment="1" applyBorder="1" applyFont="1" applyNumberFormat="1">
      <alignment vertical="center"/>
    </xf>
    <xf borderId="59" fillId="0" fontId="10" numFmtId="0" xfId="0" applyAlignment="1" applyBorder="1" applyFont="1">
      <alignment shrinkToFit="0" wrapText="1"/>
    </xf>
    <xf borderId="60" fillId="0" fontId="10" numFmtId="0" xfId="0" applyBorder="1" applyFont="1"/>
    <xf borderId="25" fillId="0" fontId="10" numFmtId="4" xfId="0" applyBorder="1" applyFont="1" applyNumberFormat="1"/>
    <xf borderId="24" fillId="0" fontId="10" numFmtId="4" xfId="0" applyBorder="1" applyFont="1" applyNumberFormat="1"/>
    <xf borderId="21" fillId="5" fontId="10" numFmtId="0" xfId="0" applyAlignment="1" applyBorder="1" applyFill="1" applyFont="1">
      <alignment shrinkToFit="0" wrapText="1"/>
    </xf>
    <xf borderId="33" fillId="5" fontId="10" numFmtId="0" xfId="0" applyBorder="1" applyFont="1"/>
    <xf borderId="23" fillId="5" fontId="10" numFmtId="4" xfId="0" applyBorder="1" applyFont="1" applyNumberFormat="1"/>
    <xf borderId="61" fillId="5" fontId="10" numFmtId="4" xfId="0" applyBorder="1" applyFont="1" applyNumberFormat="1"/>
    <xf borderId="49" fillId="5" fontId="10" numFmtId="4" xfId="0" applyBorder="1" applyFont="1" applyNumberFormat="1"/>
    <xf borderId="38" fillId="5" fontId="0" numFmtId="0" xfId="0" applyAlignment="1" applyBorder="1" applyFont="1">
      <alignment readingOrder="0"/>
    </xf>
    <xf borderId="21" fillId="0" fontId="3" numFmtId="0" xfId="0" applyAlignment="1" applyBorder="1" applyFont="1">
      <alignment shrinkToFit="0" wrapText="1"/>
    </xf>
    <xf borderId="22" fillId="0" fontId="10" numFmtId="0" xfId="0" applyBorder="1" applyFont="1"/>
    <xf borderId="23" fillId="0" fontId="10" numFmtId="4" xfId="0" applyBorder="1" applyFont="1" applyNumberFormat="1"/>
    <xf borderId="26" fillId="0" fontId="10" numFmtId="4" xfId="0" applyBorder="1" applyFont="1" applyNumberFormat="1"/>
    <xf borderId="28" fillId="0" fontId="10" numFmtId="4" xfId="0" applyBorder="1" applyFont="1" applyNumberFormat="1"/>
    <xf borderId="23" fillId="0" fontId="9" numFmtId="4" xfId="0" applyBorder="1" applyFont="1" applyNumberFormat="1"/>
    <xf borderId="21" fillId="0" fontId="3" numFmtId="0" xfId="0" applyBorder="1" applyFont="1"/>
    <xf borderId="29" fillId="0" fontId="10" numFmtId="4" xfId="0" applyBorder="1" applyFont="1" applyNumberFormat="1"/>
    <xf borderId="21" fillId="0" fontId="10" numFmtId="0" xfId="0" applyAlignment="1" applyBorder="1" applyFont="1">
      <alignment horizontal="left" shrinkToFit="0" wrapText="1"/>
    </xf>
    <xf borderId="21" fillId="0" fontId="10" numFmtId="0" xfId="0" applyAlignment="1" applyBorder="1" applyFont="1">
      <alignment shrinkToFit="0" wrapText="1"/>
    </xf>
    <xf borderId="21" fillId="0" fontId="10" numFmtId="0" xfId="0" applyBorder="1" applyFont="1"/>
    <xf borderId="27" fillId="3" fontId="3" numFmtId="4" xfId="0" applyAlignment="1" applyBorder="1" applyFont="1" applyNumberFormat="1">
      <alignment readingOrder="0"/>
    </xf>
    <xf borderId="27" fillId="3" fontId="10" numFmtId="4" xfId="0" applyBorder="1" applyFont="1" applyNumberFormat="1"/>
    <xf borderId="24" fillId="3" fontId="10" numFmtId="4" xfId="0" applyBorder="1" applyFont="1" applyNumberFormat="1"/>
    <xf borderId="0" fillId="3" fontId="0" numFmtId="0" xfId="0" applyAlignment="1" applyFont="1">
      <alignment readingOrder="0"/>
    </xf>
    <xf borderId="30" fillId="6" fontId="10" numFmtId="0" xfId="0" applyBorder="1" applyFill="1" applyFont="1"/>
    <xf borderId="22" fillId="6" fontId="10" numFmtId="0" xfId="0" applyBorder="1" applyFont="1"/>
    <xf borderId="23" fillId="6" fontId="10" numFmtId="4" xfId="0" applyBorder="1" applyFont="1" applyNumberFormat="1"/>
    <xf borderId="27" fillId="6" fontId="10" numFmtId="4" xfId="0" applyBorder="1" applyFont="1" applyNumberFormat="1"/>
    <xf borderId="31" fillId="6" fontId="10" numFmtId="4" xfId="0" applyBorder="1" applyFont="1" applyNumberFormat="1"/>
    <xf borderId="32" fillId="6" fontId="10" numFmtId="4" xfId="0" applyBorder="1" applyFont="1" applyNumberFormat="1"/>
    <xf borderId="38" fillId="6" fontId="0" numFmtId="0" xfId="0" applyAlignment="1" applyBorder="1" applyFont="1">
      <alignment readingOrder="0"/>
    </xf>
    <xf borderId="30" fillId="0" fontId="10" numFmtId="0" xfId="0" applyBorder="1" applyFont="1"/>
    <xf borderId="27" fillId="0" fontId="10" numFmtId="4" xfId="0" applyBorder="1" applyFont="1" applyNumberFormat="1"/>
    <xf borderId="31" fillId="0" fontId="10" numFmtId="4" xfId="0" applyBorder="1" applyFont="1" applyNumberFormat="1"/>
    <xf borderId="32" fillId="0" fontId="10" numFmtId="4" xfId="0" applyBorder="1" applyFont="1" applyNumberFormat="1"/>
    <xf borderId="33" fillId="3" fontId="10" numFmtId="0" xfId="0" applyBorder="1" applyFont="1"/>
    <xf borderId="34" fillId="3" fontId="10" numFmtId="4" xfId="0" applyBorder="1" applyFont="1" applyNumberFormat="1"/>
    <xf borderId="35" fillId="3" fontId="10" numFmtId="4" xfId="0" applyBorder="1" applyFont="1" applyNumberFormat="1"/>
    <xf borderId="36" fillId="3" fontId="10" numFmtId="4" xfId="0" applyBorder="1" applyFont="1" applyNumberFormat="1"/>
    <xf borderId="0" fillId="0" fontId="14" numFmtId="0" xfId="0" applyFont="1"/>
    <xf borderId="41" fillId="3" fontId="10" numFmtId="4" xfId="0" applyBorder="1" applyFont="1" applyNumberFormat="1"/>
    <xf borderId="42" fillId="0" fontId="10" numFmtId="0" xfId="0" applyBorder="1" applyFont="1"/>
    <xf borderId="46" fillId="4" fontId="10" numFmtId="4" xfId="0" applyAlignment="1" applyBorder="1" applyFont="1" applyNumberFormat="1">
      <alignment vertical="center"/>
    </xf>
    <xf borderId="47" fillId="4" fontId="10" numFmtId="4" xfId="0" applyAlignment="1" applyBorder="1" applyFont="1" applyNumberFormat="1">
      <alignment vertical="center"/>
    </xf>
    <xf borderId="58" fillId="4" fontId="10" numFmtId="4" xfId="0" applyAlignment="1" applyBorder="1" applyFont="1" applyNumberFormat="1">
      <alignment vertical="center"/>
    </xf>
    <xf borderId="59" fillId="0" fontId="10" numFmtId="0" xfId="0" applyBorder="1" applyFont="1"/>
    <xf borderId="48" fillId="0" fontId="10" numFmtId="4" xfId="0" applyBorder="1" applyFont="1" applyNumberFormat="1"/>
    <xf borderId="24" fillId="0" fontId="9" numFmtId="4" xfId="0" applyBorder="1" applyFont="1" applyNumberFormat="1"/>
    <xf borderId="26" fillId="0" fontId="9" numFmtId="4" xfId="0" applyBorder="1" applyFont="1" applyNumberFormat="1"/>
    <xf borderId="35" fillId="3" fontId="9" numFmtId="4" xfId="0" applyBorder="1" applyFont="1" applyNumberFormat="1"/>
    <xf borderId="27" fillId="0" fontId="9" numFmtId="4" xfId="0" applyBorder="1" applyFont="1" applyNumberFormat="1"/>
    <xf borderId="23" fillId="0" fontId="10" numFmtId="0" xfId="0" applyBorder="1" applyFont="1"/>
    <xf borderId="23" fillId="0" fontId="3" numFmtId="0" xfId="0" applyBorder="1" applyFont="1"/>
    <xf borderId="32" fillId="3" fontId="3" numFmtId="0" xfId="0" applyBorder="1" applyFont="1"/>
    <xf borderId="62" fillId="3" fontId="10" numFmtId="0" xfId="0" applyBorder="1" applyFont="1"/>
    <xf borderId="18" fillId="3" fontId="10" numFmtId="4" xfId="0" applyBorder="1" applyFont="1" applyNumberFormat="1"/>
    <xf borderId="63" fillId="3" fontId="10" numFmtId="4" xfId="0" applyBorder="1" applyFont="1" applyNumberFormat="1"/>
    <xf borderId="63" fillId="3" fontId="9" numFmtId="4" xfId="0" applyBorder="1" applyFont="1" applyNumberFormat="1"/>
    <xf borderId="25" fillId="3" fontId="4" numFmtId="4" xfId="0" applyBorder="1" applyFont="1" applyNumberFormat="1"/>
    <xf borderId="25" fillId="0" fontId="9" numFmtId="4" xfId="0" applyBorder="1" applyFont="1" applyNumberFormat="1"/>
    <xf borderId="21" fillId="6" fontId="10" numFmtId="0" xfId="0" applyBorder="1" applyFont="1"/>
    <xf borderId="33" fillId="6" fontId="10" numFmtId="0" xfId="0" applyBorder="1" applyFont="1"/>
    <xf borderId="61" fillId="6" fontId="9" numFmtId="4" xfId="0" applyBorder="1" applyFont="1" applyNumberFormat="1"/>
    <xf borderId="49" fillId="6" fontId="10" numFmtId="4" xfId="0" applyBorder="1" applyFont="1" applyNumberFormat="1"/>
    <xf borderId="50" fillId="6" fontId="9" numFmtId="4" xfId="0" applyBorder="1" applyFont="1" applyNumberFormat="1"/>
    <xf borderId="25" fillId="6" fontId="9" numFmtId="4" xfId="0" applyBorder="1" applyFont="1" applyNumberFormat="1"/>
    <xf borderId="37" fillId="6" fontId="10" numFmtId="4" xfId="0" applyBorder="1" applyFont="1" applyNumberFormat="1"/>
    <xf borderId="26" fillId="6" fontId="9" numFmtId="4" xfId="0" applyBorder="1" applyFont="1" applyNumberFormat="1"/>
    <xf borderId="42" fillId="6" fontId="10" numFmtId="0" xfId="0" applyBorder="1" applyFont="1"/>
    <xf borderId="27" fillId="6" fontId="9" numFmtId="4" xfId="0" applyBorder="1" applyFont="1" applyNumberFormat="1"/>
    <xf borderId="54" fillId="6" fontId="9" numFmtId="4" xfId="0" applyBorder="1" applyFont="1" applyNumberFormat="1"/>
    <xf borderId="10" fillId="4" fontId="9" numFmtId="4" xfId="0" applyAlignment="1" applyBorder="1" applyFont="1" applyNumberFormat="1">
      <alignment vertical="center"/>
    </xf>
    <xf borderId="64" fillId="4" fontId="10" numFmtId="4" xfId="0" applyAlignment="1" applyBorder="1" applyFont="1" applyNumberFormat="1">
      <alignment vertical="center"/>
    </xf>
    <xf borderId="10" fillId="4" fontId="10" numFmtId="4" xfId="0" applyAlignment="1" applyBorder="1" applyFont="1" applyNumberFormat="1">
      <alignment vertical="center"/>
    </xf>
    <xf borderId="11" fillId="4" fontId="10" numFmtId="4" xfId="0" applyAlignment="1" applyBorder="1" applyFont="1" applyNumberFormat="1">
      <alignment vertical="center"/>
    </xf>
    <xf borderId="23" fillId="3" fontId="4" numFmtId="4" xfId="0" applyBorder="1" applyFont="1" applyNumberFormat="1"/>
    <xf borderId="43" fillId="0" fontId="4" numFmtId="0" xfId="0" applyAlignment="1" applyBorder="1" applyFont="1">
      <alignment vertical="center"/>
    </xf>
    <xf borderId="65" fillId="0" fontId="4" numFmtId="0" xfId="0" applyAlignment="1" applyBorder="1" applyFont="1">
      <alignment vertical="center"/>
    </xf>
    <xf borderId="48" fillId="0" fontId="4" numFmtId="4" xfId="0" applyAlignment="1" applyBorder="1" applyFont="1" applyNumberFormat="1">
      <alignment vertical="center"/>
    </xf>
    <xf borderId="66" fillId="3" fontId="4" numFmtId="4" xfId="0" applyAlignment="1" applyBorder="1" applyFont="1" applyNumberFormat="1">
      <alignment vertical="center"/>
    </xf>
    <xf borderId="23" fillId="2" fontId="19" numFmtId="0" xfId="0" applyBorder="1" applyFont="1"/>
    <xf borderId="23" fillId="2" fontId="19" numFmtId="4" xfId="0" applyBorder="1" applyFont="1" applyNumberFormat="1"/>
    <xf borderId="0" fillId="0" fontId="2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1155CC"/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43.0"/>
    <col customWidth="1" min="2" max="2" width="18.14"/>
    <col customWidth="1" min="3" max="3" width="13.29"/>
    <col customWidth="1" min="4" max="9" width="12.43"/>
    <col customWidth="1" min="10" max="10" width="18.43"/>
    <col customWidth="1" min="11" max="15" width="14.43"/>
    <col customWidth="1" min="16" max="35" width="17.29"/>
  </cols>
  <sheetData>
    <row r="1" ht="33.0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</row>
    <row r="2" ht="15.75" customHeight="1">
      <c r="A2" s="5" t="s">
        <v>1</v>
      </c>
      <c r="B2" s="6">
        <v>6.0</v>
      </c>
      <c r="C2" s="7"/>
      <c r="G2" s="8"/>
      <c r="H2" s="9" t="s">
        <v>2</v>
      </c>
      <c r="I2" s="10">
        <f>C50/(0.7*COUNTIF(D6:S6,"Ж")+COUNTIF(D6:S6,"М"))</f>
        <v>5.917843137</v>
      </c>
      <c r="J2" s="8"/>
      <c r="K2" s="8"/>
      <c r="L2" s="8"/>
      <c r="M2" s="8"/>
      <c r="N2" s="8"/>
      <c r="O2" s="8"/>
      <c r="P2" s="8"/>
      <c r="Q2" s="8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ht="15.75" customHeight="1">
      <c r="A3" s="12" t="s">
        <v>3</v>
      </c>
      <c r="B3" s="13">
        <f>C50/B2</f>
        <v>5.030166667</v>
      </c>
      <c r="C3" s="7"/>
      <c r="D3" s="8"/>
      <c r="E3" s="8"/>
      <c r="F3" s="8"/>
      <c r="G3" s="8"/>
      <c r="H3" s="14" t="s">
        <v>4</v>
      </c>
      <c r="I3" s="15">
        <f>I2*0.7</f>
        <v>4.142490196</v>
      </c>
      <c r="J3" s="8"/>
      <c r="K3" s="8"/>
      <c r="L3" s="8"/>
      <c r="M3" s="8"/>
      <c r="N3" s="8"/>
      <c r="O3" s="8"/>
      <c r="P3" s="8"/>
      <c r="Q3" s="8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ht="15.75" customHeight="1">
      <c r="A4" s="16"/>
      <c r="B4" s="16"/>
      <c r="C4" s="16"/>
      <c r="G4" s="16"/>
      <c r="H4" s="17" t="s">
        <v>5</v>
      </c>
      <c r="I4" s="18"/>
      <c r="J4" s="18" t="s">
        <v>6</v>
      </c>
      <c r="K4" s="8"/>
      <c r="L4" s="8"/>
      <c r="M4" s="8"/>
      <c r="N4" s="8"/>
      <c r="O4" s="8"/>
      <c r="P4" s="8"/>
      <c r="Q4" s="8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ht="30.75" customHeight="1">
      <c r="A5" s="19" t="s">
        <v>7</v>
      </c>
      <c r="B5" s="20" t="s">
        <v>8</v>
      </c>
      <c r="C5" s="21" t="s">
        <v>9</v>
      </c>
      <c r="D5" s="20" t="s">
        <v>10</v>
      </c>
      <c r="E5" s="20" t="s">
        <v>11</v>
      </c>
      <c r="F5" s="20" t="s">
        <v>12</v>
      </c>
      <c r="G5" s="20" t="s">
        <v>13</v>
      </c>
      <c r="H5" s="20" t="s">
        <v>14</v>
      </c>
      <c r="I5" s="21" t="s">
        <v>15</v>
      </c>
      <c r="J5" s="8"/>
      <c r="K5" s="8"/>
      <c r="L5" s="8"/>
      <c r="M5" s="8"/>
      <c r="N5" s="8"/>
      <c r="O5" s="8"/>
      <c r="P5" s="8"/>
      <c r="Q5" s="8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ht="12.0" customHeight="1">
      <c r="A6" s="22"/>
      <c r="B6" s="23"/>
      <c r="C6" s="24"/>
      <c r="D6" s="25" t="s">
        <v>16</v>
      </c>
      <c r="E6" s="25" t="s">
        <v>17</v>
      </c>
      <c r="F6" s="25" t="s">
        <v>17</v>
      </c>
      <c r="G6" s="25" t="s">
        <v>18</v>
      </c>
      <c r="H6" s="25" t="s">
        <v>18</v>
      </c>
      <c r="I6" s="26" t="s">
        <v>18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11"/>
    </row>
    <row r="7" ht="18.75" customHeight="1">
      <c r="A7" s="27" t="s">
        <v>19</v>
      </c>
      <c r="B7" s="28"/>
      <c r="C7" s="29">
        <f>SUM(C8:C25)</f>
        <v>12.485</v>
      </c>
      <c r="D7" s="30"/>
      <c r="E7" s="30"/>
      <c r="F7" s="30"/>
      <c r="G7" s="31"/>
      <c r="H7" s="31"/>
      <c r="I7" s="31"/>
      <c r="J7" s="8"/>
      <c r="K7" s="8"/>
      <c r="L7" s="8"/>
      <c r="M7" s="8"/>
      <c r="N7" s="8"/>
      <c r="O7" s="8"/>
      <c r="P7" s="8"/>
      <c r="Q7" s="8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ht="15.0" customHeight="1">
      <c r="A8" s="32" t="s">
        <v>20</v>
      </c>
      <c r="B8" s="33" t="s">
        <v>21</v>
      </c>
      <c r="C8" s="34">
        <v>3.1</v>
      </c>
      <c r="D8" s="35"/>
      <c r="E8" s="35">
        <f>C8</f>
        <v>3.1</v>
      </c>
      <c r="F8" s="35"/>
      <c r="G8" s="35"/>
      <c r="H8" s="36"/>
      <c r="I8" s="3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11"/>
    </row>
    <row r="9" ht="15.0" customHeight="1">
      <c r="A9" s="32" t="s">
        <v>22</v>
      </c>
      <c r="B9" s="33" t="s">
        <v>21</v>
      </c>
      <c r="C9" s="34">
        <v>2.6</v>
      </c>
      <c r="D9" s="38"/>
      <c r="E9" s="38"/>
      <c r="F9" s="38"/>
      <c r="G9" s="39">
        <f t="shared" ref="G9:G10" si="1">C9</f>
        <v>2.6</v>
      </c>
      <c r="H9" s="35"/>
      <c r="I9" s="40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"/>
    </row>
    <row r="10" ht="31.5" customHeight="1">
      <c r="A10" s="41" t="s">
        <v>23</v>
      </c>
      <c r="B10" s="33" t="s">
        <v>21</v>
      </c>
      <c r="C10" s="34">
        <v>0.6</v>
      </c>
      <c r="D10" s="38"/>
      <c r="E10" s="35"/>
      <c r="F10" s="42"/>
      <c r="G10" s="43">
        <f t="shared" si="1"/>
        <v>0.6</v>
      </c>
      <c r="H10" s="38"/>
      <c r="I10" s="40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"/>
    </row>
    <row r="11" ht="15.0" customHeight="1">
      <c r="A11" s="44" t="s">
        <v>24</v>
      </c>
      <c r="B11" s="33" t="s">
        <v>25</v>
      </c>
      <c r="C11" s="34">
        <v>0.95</v>
      </c>
      <c r="D11" s="38"/>
      <c r="E11" s="38"/>
      <c r="F11" s="45"/>
      <c r="G11" s="40"/>
      <c r="H11" s="38">
        <f t="shared" ref="H11:H12" si="2">C11</f>
        <v>0.95</v>
      </c>
      <c r="I11" s="4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"/>
    </row>
    <row r="12">
      <c r="A12" s="46" t="s">
        <v>26</v>
      </c>
      <c r="B12" s="47" t="s">
        <v>27</v>
      </c>
      <c r="C12" s="34">
        <f>0.615+0.14+0.05</f>
        <v>0.805</v>
      </c>
      <c r="D12" s="38"/>
      <c r="E12" s="38"/>
      <c r="F12" s="45"/>
      <c r="G12" s="40"/>
      <c r="H12" s="38">
        <f t="shared" si="2"/>
        <v>0.805</v>
      </c>
      <c r="I12" s="43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"/>
    </row>
    <row r="13" ht="30.0" customHeight="1">
      <c r="A13" s="32" t="s">
        <v>28</v>
      </c>
      <c r="B13" s="33" t="s">
        <v>25</v>
      </c>
      <c r="C13" s="34">
        <v>0.7</v>
      </c>
      <c r="D13" s="38"/>
      <c r="E13" s="38">
        <f t="shared" ref="E13:E14" si="3">C13</f>
        <v>0.7</v>
      </c>
      <c r="F13" s="45"/>
      <c r="G13" s="40"/>
      <c r="H13" s="38"/>
      <c r="I13" s="40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"/>
    </row>
    <row r="14" ht="15.0" customHeight="1">
      <c r="A14" s="48" t="s">
        <v>29</v>
      </c>
      <c r="B14" s="33" t="s">
        <v>25</v>
      </c>
      <c r="C14" s="34">
        <v>0.2</v>
      </c>
      <c r="D14" s="38"/>
      <c r="E14" s="38">
        <f t="shared" si="3"/>
        <v>0.2</v>
      </c>
      <c r="F14" s="45"/>
      <c r="G14" s="40"/>
      <c r="H14" s="38"/>
      <c r="I14" s="40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"/>
    </row>
    <row r="15" ht="15.0" customHeight="1">
      <c r="A15" s="48" t="s">
        <v>29</v>
      </c>
      <c r="B15" s="33" t="s">
        <v>21</v>
      </c>
      <c r="C15" s="34">
        <v>0.19</v>
      </c>
      <c r="D15" s="38"/>
      <c r="E15" s="38"/>
      <c r="F15" s="45"/>
      <c r="G15" s="40"/>
      <c r="H15" s="38">
        <f t="shared" ref="H15:H16" si="4">C15</f>
        <v>0.19</v>
      </c>
      <c r="I15" s="40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1"/>
    </row>
    <row r="16" ht="15.0" customHeight="1">
      <c r="A16" s="48" t="s">
        <v>30</v>
      </c>
      <c r="B16" s="33" t="s">
        <v>27</v>
      </c>
      <c r="C16" s="34">
        <v>0.95</v>
      </c>
      <c r="D16" s="38"/>
      <c r="E16" s="38"/>
      <c r="F16" s="45"/>
      <c r="G16" s="40"/>
      <c r="H16" s="38">
        <f t="shared" si="4"/>
        <v>0.95</v>
      </c>
      <c r="I16" s="40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1"/>
    </row>
    <row r="17" ht="15.0" customHeight="1">
      <c r="A17" s="49" t="s">
        <v>31</v>
      </c>
      <c r="B17" s="47" t="s">
        <v>32</v>
      </c>
      <c r="C17" s="50">
        <v>0.3</v>
      </c>
      <c r="D17" s="39">
        <f>C17</f>
        <v>0.3</v>
      </c>
      <c r="E17" s="39"/>
      <c r="F17" s="51"/>
      <c r="G17" s="40"/>
      <c r="H17" s="39"/>
      <c r="I17" s="52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1"/>
    </row>
    <row r="18" ht="15.0" customHeight="1">
      <c r="A18" s="49" t="s">
        <v>33</v>
      </c>
      <c r="B18" s="33" t="s">
        <v>32</v>
      </c>
      <c r="C18" s="34">
        <v>0.3</v>
      </c>
      <c r="D18" s="39"/>
      <c r="E18" s="39"/>
      <c r="F18" s="51"/>
      <c r="G18" s="40"/>
      <c r="H18" s="39"/>
      <c r="I18" s="52">
        <f>C18</f>
        <v>0.3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"/>
    </row>
    <row r="19" ht="15.0" customHeight="1">
      <c r="A19" s="49" t="s">
        <v>34</v>
      </c>
      <c r="B19" s="33" t="s">
        <v>35</v>
      </c>
      <c r="C19" s="34">
        <v>0.72</v>
      </c>
      <c r="D19" s="39"/>
      <c r="E19" s="39"/>
      <c r="F19" s="51"/>
      <c r="G19" s="40"/>
      <c r="H19" s="39">
        <f>C19</f>
        <v>0.72</v>
      </c>
      <c r="I19" s="53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"/>
    </row>
    <row r="20" ht="15.0" customHeight="1">
      <c r="A20" s="48" t="s">
        <v>36</v>
      </c>
      <c r="B20" s="33" t="s">
        <v>21</v>
      </c>
      <c r="C20" s="34">
        <v>0.25</v>
      </c>
      <c r="D20" s="39"/>
      <c r="E20" s="39"/>
      <c r="F20" s="51"/>
      <c r="G20" s="40">
        <f t="shared" ref="G20:G25" si="5">C20</f>
        <v>0.25</v>
      </c>
      <c r="H20" s="39"/>
      <c r="I20" s="52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1"/>
    </row>
    <row r="21" ht="15.0" customHeight="1">
      <c r="A21" s="48" t="s">
        <v>37</v>
      </c>
      <c r="B21" s="33" t="s">
        <v>21</v>
      </c>
      <c r="C21" s="34">
        <v>0.2</v>
      </c>
      <c r="D21" s="39"/>
      <c r="E21" s="39"/>
      <c r="F21" s="51"/>
      <c r="G21" s="40">
        <f t="shared" si="5"/>
        <v>0.2</v>
      </c>
      <c r="H21" s="39"/>
      <c r="I21" s="52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11"/>
    </row>
    <row r="22" ht="15.0" customHeight="1">
      <c r="A22" s="48" t="s">
        <v>38</v>
      </c>
      <c r="B22" s="54" t="s">
        <v>21</v>
      </c>
      <c r="C22" s="55">
        <v>0.05</v>
      </c>
      <c r="D22" s="56"/>
      <c r="E22" s="56"/>
      <c r="F22" s="57"/>
      <c r="G22" s="40">
        <f t="shared" si="5"/>
        <v>0.05</v>
      </c>
      <c r="H22" s="56"/>
      <c r="I22" s="58"/>
      <c r="J22" s="59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"/>
    </row>
    <row r="23" ht="15.0" customHeight="1">
      <c r="A23" s="49" t="s">
        <v>39</v>
      </c>
      <c r="B23" s="33" t="s">
        <v>21</v>
      </c>
      <c r="C23" s="61">
        <v>0.1</v>
      </c>
      <c r="D23" s="39"/>
      <c r="E23" s="39"/>
      <c r="F23" s="51"/>
      <c r="G23" s="43">
        <f t="shared" si="5"/>
        <v>0.1</v>
      </c>
      <c r="H23" s="39"/>
      <c r="I23" s="52"/>
      <c r="J23" s="6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"/>
    </row>
    <row r="24" ht="15.0" customHeight="1">
      <c r="A24" s="63" t="s">
        <v>40</v>
      </c>
      <c r="B24" s="64" t="s">
        <v>25</v>
      </c>
      <c r="C24" s="65">
        <v>0.17</v>
      </c>
      <c r="D24" s="56"/>
      <c r="E24" s="66"/>
      <c r="F24" s="56"/>
      <c r="G24" s="67">
        <f t="shared" si="5"/>
        <v>0.17</v>
      </c>
      <c r="H24" s="58"/>
      <c r="I24" s="58"/>
      <c r="J24" s="59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"/>
    </row>
    <row r="25" ht="15.0" customHeight="1">
      <c r="A25" s="49" t="s">
        <v>41</v>
      </c>
      <c r="B25" s="68" t="s">
        <v>21</v>
      </c>
      <c r="C25" s="61">
        <v>0.3</v>
      </c>
      <c r="D25" s="39"/>
      <c r="E25" s="39"/>
      <c r="F25" s="39"/>
      <c r="G25" s="39">
        <f t="shared" si="5"/>
        <v>0.3</v>
      </c>
      <c r="H25" s="52"/>
      <c r="I25" s="52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"/>
    </row>
    <row r="26" ht="18.75" customHeight="1">
      <c r="A26" s="69" t="s">
        <v>42</v>
      </c>
      <c r="B26" s="70"/>
      <c r="C26" s="71">
        <f>SUM(C27:C38)</f>
        <v>5.546</v>
      </c>
      <c r="D26" s="72"/>
      <c r="E26" s="72"/>
      <c r="F26" s="72"/>
      <c r="G26" s="73"/>
      <c r="H26" s="73"/>
      <c r="I26" s="73"/>
      <c r="J26" s="8"/>
      <c r="K26" s="8"/>
      <c r="L26" s="8"/>
      <c r="M26" s="8"/>
      <c r="N26" s="8"/>
      <c r="O26" s="8"/>
      <c r="P26" s="8"/>
      <c r="Q26" s="8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ht="15.0" customHeight="1">
      <c r="A27" s="48" t="s">
        <v>43</v>
      </c>
      <c r="B27" s="33" t="s">
        <v>32</v>
      </c>
      <c r="C27" s="74">
        <v>0.2</v>
      </c>
      <c r="D27" s="75">
        <f>C27</f>
        <v>0.2</v>
      </c>
      <c r="E27" s="75"/>
      <c r="F27" s="75"/>
      <c r="G27" s="35"/>
      <c r="H27" s="35"/>
      <c r="I27" s="35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"/>
    </row>
    <row r="28" ht="15.0" customHeight="1">
      <c r="A28" s="48" t="s">
        <v>43</v>
      </c>
      <c r="B28" s="33" t="s">
        <v>27</v>
      </c>
      <c r="C28" s="76">
        <v>0.2</v>
      </c>
      <c r="D28" s="77"/>
      <c r="E28" s="75"/>
      <c r="F28" s="75">
        <f t="shared" ref="F28:F30" si="6">C28</f>
        <v>0.2</v>
      </c>
      <c r="G28" s="35"/>
      <c r="H28" s="35"/>
      <c r="I28" s="35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"/>
    </row>
    <row r="29" ht="15.0" customHeight="1">
      <c r="A29" s="48" t="s">
        <v>44</v>
      </c>
      <c r="B29" s="33" t="s">
        <v>27</v>
      </c>
      <c r="C29" s="34">
        <v>0.12</v>
      </c>
      <c r="D29" s="77"/>
      <c r="E29" s="75"/>
      <c r="F29" s="75">
        <f t="shared" si="6"/>
        <v>0.12</v>
      </c>
      <c r="G29" s="38"/>
      <c r="H29" s="38"/>
      <c r="I29" s="3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"/>
    </row>
    <row r="30" ht="15.0" customHeight="1">
      <c r="A30" s="48" t="s">
        <v>45</v>
      </c>
      <c r="B30" s="33" t="s">
        <v>27</v>
      </c>
      <c r="C30" s="34">
        <v>0.2</v>
      </c>
      <c r="D30" s="78"/>
      <c r="E30" s="43"/>
      <c r="F30" s="43">
        <f t="shared" si="6"/>
        <v>0.2</v>
      </c>
      <c r="G30" s="38"/>
      <c r="H30" s="38"/>
      <c r="I30" s="3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"/>
    </row>
    <row r="31" ht="15.0" customHeight="1">
      <c r="A31" s="49" t="s">
        <v>46</v>
      </c>
      <c r="B31" s="33" t="s">
        <v>27</v>
      </c>
      <c r="C31" s="34">
        <v>0.086</v>
      </c>
      <c r="D31" s="78"/>
      <c r="E31" s="43"/>
      <c r="F31" s="43"/>
      <c r="G31" s="39"/>
      <c r="H31" s="79">
        <f>C31</f>
        <v>0.086</v>
      </c>
      <c r="I31" s="39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"/>
    </row>
    <row r="32" ht="15.0" customHeight="1">
      <c r="A32" s="49" t="s">
        <v>47</v>
      </c>
      <c r="B32" s="33" t="s">
        <v>48</v>
      </c>
      <c r="C32" s="34">
        <v>0.16</v>
      </c>
      <c r="D32" s="80"/>
      <c r="E32" s="43"/>
      <c r="F32" s="43"/>
      <c r="G32" s="39"/>
      <c r="H32" s="79">
        <v>0.16</v>
      </c>
      <c r="I32" s="39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"/>
    </row>
    <row r="33" ht="15.0" customHeight="1">
      <c r="A33" s="63" t="s">
        <v>49</v>
      </c>
      <c r="B33" s="81" t="s">
        <v>35</v>
      </c>
      <c r="C33" s="82">
        <v>1.8</v>
      </c>
      <c r="D33" s="78"/>
      <c r="E33" s="43"/>
      <c r="F33" s="43"/>
      <c r="G33" s="56"/>
      <c r="H33" s="83"/>
      <c r="I33" s="83">
        <f>C33</f>
        <v>1.8</v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"/>
    </row>
    <row r="34" ht="15.0" customHeight="1">
      <c r="A34" s="49" t="s">
        <v>50</v>
      </c>
      <c r="B34" s="68" t="s">
        <v>27</v>
      </c>
      <c r="C34" s="61">
        <v>0.4</v>
      </c>
      <c r="D34" s="78"/>
      <c r="E34" s="43"/>
      <c r="F34" s="43">
        <f t="shared" ref="F34:F38" si="7">C34</f>
        <v>0.4</v>
      </c>
      <c r="G34" s="39"/>
      <c r="H34" s="84"/>
      <c r="I34" s="39"/>
      <c r="J34" s="62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"/>
    </row>
    <row r="35" ht="15.0" customHeight="1">
      <c r="A35" s="85" t="s">
        <v>51</v>
      </c>
      <c r="B35" s="33" t="s">
        <v>27</v>
      </c>
      <c r="C35" s="34">
        <v>0.16</v>
      </c>
      <c r="D35" s="39"/>
      <c r="E35" s="39"/>
      <c r="F35" s="84">
        <f t="shared" si="7"/>
        <v>0.16</v>
      </c>
      <c r="G35" s="39"/>
      <c r="H35" s="39"/>
      <c r="I35" s="39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"/>
    </row>
    <row r="36" ht="15.0" customHeight="1">
      <c r="A36" s="86" t="s">
        <v>52</v>
      </c>
      <c r="B36" s="33" t="s">
        <v>27</v>
      </c>
      <c r="C36" s="34">
        <v>0.47</v>
      </c>
      <c r="D36" s="39"/>
      <c r="E36" s="39"/>
      <c r="F36" s="84">
        <f t="shared" si="7"/>
        <v>0.47</v>
      </c>
      <c r="G36" s="39"/>
      <c r="H36" s="39"/>
      <c r="I36" s="39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"/>
    </row>
    <row r="37" ht="15.0" customHeight="1">
      <c r="A37" s="86" t="s">
        <v>53</v>
      </c>
      <c r="B37" s="33" t="s">
        <v>27</v>
      </c>
      <c r="C37" s="34">
        <v>1.6</v>
      </c>
      <c r="D37" s="39"/>
      <c r="E37" s="39"/>
      <c r="F37" s="84">
        <f t="shared" si="7"/>
        <v>1.6</v>
      </c>
      <c r="G37" s="39"/>
      <c r="H37" s="39"/>
      <c r="I37" s="39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"/>
    </row>
    <row r="38" ht="15.0" customHeight="1">
      <c r="A38" s="86" t="s">
        <v>54</v>
      </c>
      <c r="B38" s="33" t="s">
        <v>27</v>
      </c>
      <c r="C38" s="87">
        <v>0.15</v>
      </c>
      <c r="D38" s="39"/>
      <c r="E38" s="39"/>
      <c r="F38" s="84">
        <f t="shared" si="7"/>
        <v>0.15</v>
      </c>
      <c r="G38" s="39"/>
      <c r="H38" s="39"/>
      <c r="I38" s="39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"/>
    </row>
    <row r="39" ht="18.75" customHeight="1">
      <c r="A39" s="27" t="s">
        <v>55</v>
      </c>
      <c r="B39" s="28"/>
      <c r="C39" s="88">
        <f>SUM(C40:C49)</f>
        <v>12.15</v>
      </c>
      <c r="D39" s="72"/>
      <c r="E39" s="72"/>
      <c r="F39" s="72"/>
      <c r="G39" s="73"/>
      <c r="H39" s="73"/>
      <c r="I39" s="73"/>
      <c r="J39" s="8"/>
      <c r="K39" s="8"/>
      <c r="L39" s="8"/>
      <c r="M39" s="8"/>
      <c r="N39" s="8"/>
      <c r="O39" s="8"/>
      <c r="P39" s="8"/>
      <c r="Q39" s="8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ht="15.0" customHeight="1">
      <c r="A40" s="48" t="s">
        <v>56</v>
      </c>
      <c r="B40" s="33" t="s">
        <v>35</v>
      </c>
      <c r="C40" s="89">
        <v>2.0</v>
      </c>
      <c r="D40" s="35"/>
      <c r="E40" s="35"/>
      <c r="F40" s="35"/>
      <c r="G40" s="90"/>
      <c r="H40" s="90"/>
      <c r="I40" s="90">
        <f>C40</f>
        <v>2</v>
      </c>
      <c r="J40" s="8"/>
      <c r="K40" s="8"/>
      <c r="L40" s="8"/>
      <c r="M40" s="8"/>
      <c r="N40" s="8"/>
      <c r="O40" s="8"/>
      <c r="P40" s="8"/>
      <c r="Q40" s="8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</row>
    <row r="41" ht="15.0" customHeight="1">
      <c r="A41" s="48" t="s">
        <v>57</v>
      </c>
      <c r="B41" s="33" t="s">
        <v>32</v>
      </c>
      <c r="C41" s="34">
        <v>4.5</v>
      </c>
      <c r="D41" s="91">
        <f t="shared" ref="D41:D43" si="8">C41</f>
        <v>4.5</v>
      </c>
      <c r="E41" s="35"/>
      <c r="F41" s="35"/>
      <c r="G41" s="90"/>
      <c r="H41" s="90"/>
      <c r="I41" s="90"/>
      <c r="J41" s="8"/>
      <c r="K41" s="8"/>
      <c r="L41" s="8"/>
      <c r="M41" s="8"/>
      <c r="N41" s="8"/>
      <c r="O41" s="8"/>
      <c r="P41" s="8"/>
      <c r="Q41" s="8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</row>
    <row r="42" ht="15.0" customHeight="1">
      <c r="A42" s="48" t="s">
        <v>58</v>
      </c>
      <c r="B42" s="54" t="s">
        <v>32</v>
      </c>
      <c r="C42" s="50">
        <v>0.65</v>
      </c>
      <c r="D42" s="91">
        <f t="shared" si="8"/>
        <v>0.65</v>
      </c>
      <c r="E42" s="92"/>
      <c r="F42" s="92"/>
      <c r="G42" s="93"/>
      <c r="H42" s="93"/>
      <c r="I42" s="93"/>
      <c r="J42" s="60"/>
      <c r="K42" s="60"/>
      <c r="L42" s="60"/>
      <c r="M42" s="60"/>
      <c r="N42" s="60"/>
      <c r="O42" s="60"/>
      <c r="P42" s="60"/>
      <c r="Q42" s="60"/>
      <c r="R42" s="59"/>
      <c r="S42" s="59"/>
      <c r="T42" s="59"/>
      <c r="U42" s="59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11"/>
    </row>
    <row r="43" ht="15.0" customHeight="1">
      <c r="A43" s="48" t="s">
        <v>59</v>
      </c>
      <c r="B43" s="33" t="s">
        <v>32</v>
      </c>
      <c r="C43" s="34">
        <v>0.4</v>
      </c>
      <c r="D43" s="91">
        <f t="shared" si="8"/>
        <v>0.4</v>
      </c>
      <c r="E43" s="38"/>
      <c r="F43" s="38"/>
      <c r="G43" s="40"/>
      <c r="H43" s="40"/>
      <c r="I43" s="40"/>
      <c r="J43" s="8"/>
      <c r="K43" s="8"/>
      <c r="L43" s="8"/>
      <c r="M43" s="8"/>
      <c r="N43" s="8"/>
      <c r="O43" s="8"/>
      <c r="P43" s="8"/>
      <c r="Q43" s="8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</row>
    <row r="44" ht="15.0" customHeight="1">
      <c r="A44" s="49" t="s">
        <v>60</v>
      </c>
      <c r="B44" s="33" t="s">
        <v>32</v>
      </c>
      <c r="C44" s="65">
        <v>2.6</v>
      </c>
      <c r="D44" s="84"/>
      <c r="E44" s="39"/>
      <c r="F44" s="39">
        <f>C44</f>
        <v>2.6</v>
      </c>
      <c r="G44" s="52"/>
      <c r="H44" s="52"/>
      <c r="I44" s="52"/>
      <c r="J44" s="8"/>
      <c r="K44" s="8"/>
      <c r="L44" s="8"/>
      <c r="M44" s="8"/>
      <c r="N44" s="8"/>
      <c r="O44" s="8"/>
      <c r="P44" s="8"/>
      <c r="Q44" s="8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ht="15.0" customHeight="1">
      <c r="A45" s="49" t="s">
        <v>61</v>
      </c>
      <c r="B45" s="33" t="s">
        <v>25</v>
      </c>
      <c r="C45" s="65">
        <v>0.7</v>
      </c>
      <c r="D45" s="84"/>
      <c r="E45" s="39">
        <f t="shared" ref="E45:E49" si="9">C45</f>
        <v>0.7</v>
      </c>
      <c r="F45" s="39"/>
      <c r="G45" s="52"/>
      <c r="H45" s="52"/>
      <c r="I45" s="52"/>
      <c r="J45" s="8"/>
      <c r="K45" s="8"/>
      <c r="L45" s="8"/>
      <c r="M45" s="8"/>
      <c r="N45" s="8"/>
      <c r="O45" s="8"/>
      <c r="P45" s="8"/>
      <c r="Q45" s="8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</row>
    <row r="46" ht="15.0" customHeight="1">
      <c r="A46" s="49" t="s">
        <v>62</v>
      </c>
      <c r="B46" s="33" t="s">
        <v>32</v>
      </c>
      <c r="C46" s="65">
        <v>0.8</v>
      </c>
      <c r="D46" s="84"/>
      <c r="E46" s="39">
        <f t="shared" si="9"/>
        <v>0.8</v>
      </c>
      <c r="F46" s="39"/>
      <c r="G46" s="52"/>
      <c r="H46" s="52"/>
      <c r="I46" s="52"/>
      <c r="J46" s="8"/>
      <c r="K46" s="8"/>
      <c r="L46" s="8"/>
      <c r="M46" s="8"/>
      <c r="N46" s="8"/>
      <c r="O46" s="8"/>
      <c r="P46" s="8"/>
      <c r="Q46" s="8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</row>
    <row r="47" ht="15.0" customHeight="1">
      <c r="A47" s="49" t="s">
        <v>63</v>
      </c>
      <c r="B47" s="33" t="s">
        <v>32</v>
      </c>
      <c r="C47" s="65">
        <v>0.2</v>
      </c>
      <c r="D47" s="84"/>
      <c r="E47" s="39">
        <f t="shared" si="9"/>
        <v>0.2</v>
      </c>
      <c r="F47" s="39"/>
      <c r="G47" s="52"/>
      <c r="H47" s="52"/>
      <c r="I47" s="52"/>
      <c r="J47" s="8"/>
      <c r="K47" s="8"/>
      <c r="L47" s="8"/>
      <c r="M47" s="8"/>
      <c r="N47" s="8"/>
      <c r="O47" s="8"/>
      <c r="P47" s="8"/>
      <c r="Q47" s="8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ht="15.0" customHeight="1">
      <c r="A48" s="49" t="s">
        <v>64</v>
      </c>
      <c r="B48" s="33" t="s">
        <v>32</v>
      </c>
      <c r="C48" s="61">
        <v>0.15</v>
      </c>
      <c r="D48" s="84"/>
      <c r="E48" s="39">
        <f t="shared" si="9"/>
        <v>0.15</v>
      </c>
      <c r="F48" s="39"/>
      <c r="G48" s="52"/>
      <c r="H48" s="52"/>
      <c r="I48" s="52"/>
      <c r="J48" s="8"/>
      <c r="K48" s="8"/>
      <c r="L48" s="8"/>
      <c r="M48" s="8"/>
      <c r="N48" s="8"/>
      <c r="O48" s="8"/>
      <c r="P48" s="8"/>
      <c r="Q48" s="8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</row>
    <row r="49" ht="15.0" customHeight="1">
      <c r="A49" s="85" t="s">
        <v>65</v>
      </c>
      <c r="B49" s="85" t="s">
        <v>32</v>
      </c>
      <c r="C49" s="34">
        <v>0.15</v>
      </c>
      <c r="D49" s="43"/>
      <c r="E49" s="39">
        <f t="shared" si="9"/>
        <v>0.15</v>
      </c>
      <c r="F49" s="40"/>
      <c r="G49" s="40"/>
      <c r="H49" s="40"/>
      <c r="I49" s="40"/>
      <c r="J49" s="95" t="s">
        <v>66</v>
      </c>
      <c r="K49" s="8"/>
      <c r="L49" s="8"/>
      <c r="M49" s="8"/>
      <c r="N49" s="8"/>
      <c r="O49" s="8"/>
      <c r="P49" s="8"/>
      <c r="Q49" s="8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</row>
    <row r="50" ht="15.0" customHeight="1">
      <c r="A50" s="96"/>
      <c r="B50" s="97"/>
      <c r="C50" s="98">
        <f>C7+C26+C39</f>
        <v>30.181</v>
      </c>
      <c r="D50" s="40">
        <f t="shared" ref="D50:I50" si="10">SUM(D8:D49)</f>
        <v>6.05</v>
      </c>
      <c r="E50" s="40">
        <f t="shared" si="10"/>
        <v>6</v>
      </c>
      <c r="F50" s="40">
        <f t="shared" si="10"/>
        <v>5.9</v>
      </c>
      <c r="G50" s="40">
        <f t="shared" si="10"/>
        <v>4.27</v>
      </c>
      <c r="H50" s="40">
        <f t="shared" si="10"/>
        <v>3.861</v>
      </c>
      <c r="I50" s="40">
        <f t="shared" si="10"/>
        <v>4.1</v>
      </c>
      <c r="J50" s="99">
        <f>SUM(D50:I50)</f>
        <v>30.181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1"/>
    </row>
    <row r="51" ht="15.0" customHeight="1">
      <c r="A51" s="100"/>
      <c r="B51" s="101"/>
      <c r="C51" s="102"/>
      <c r="D51" s="103">
        <f t="shared" ref="D51:I51" si="11">D50-IF(D$6="м",$I$2,$I$3)</f>
        <v>0.1321568627</v>
      </c>
      <c r="E51" s="103">
        <f t="shared" si="11"/>
        <v>0.08215686275</v>
      </c>
      <c r="F51" s="103">
        <f t="shared" si="11"/>
        <v>-0.01784313725</v>
      </c>
      <c r="G51" s="103">
        <f t="shared" si="11"/>
        <v>0.1275098039</v>
      </c>
      <c r="H51" s="103">
        <f t="shared" si="11"/>
        <v>-0.2814901961</v>
      </c>
      <c r="I51" s="103">
        <f t="shared" si="11"/>
        <v>-0.04249019608</v>
      </c>
      <c r="J51" s="8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5"/>
    </row>
    <row r="52" ht="15.0" customHeight="1">
      <c r="A52" s="106"/>
      <c r="B52" s="107"/>
      <c r="C52" s="108"/>
      <c r="D52" s="109"/>
      <c r="E52" s="109"/>
      <c r="F52" s="109"/>
      <c r="G52" s="109"/>
      <c r="H52" s="109"/>
      <c r="I52" s="109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1"/>
    </row>
    <row r="53" ht="15.0" hidden="1" customHeight="1">
      <c r="A53" s="110" t="s">
        <v>67</v>
      </c>
      <c r="B53" s="111"/>
      <c r="C53" s="112">
        <f>SUM(C54:C60)</f>
        <v>3.08</v>
      </c>
      <c r="D53" s="113"/>
      <c r="E53" s="113"/>
      <c r="F53" s="113"/>
      <c r="G53" s="114"/>
      <c r="H53" s="114"/>
      <c r="I53" s="114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1"/>
    </row>
    <row r="54" ht="15.0" hidden="1" customHeight="1">
      <c r="A54" s="115" t="s">
        <v>68</v>
      </c>
      <c r="B54" s="116" t="s">
        <v>21</v>
      </c>
      <c r="C54" s="117">
        <v>0.05</v>
      </c>
      <c r="D54" s="118"/>
      <c r="E54" s="118"/>
      <c r="F54" s="118"/>
      <c r="G54" s="119"/>
      <c r="H54" s="119"/>
      <c r="I54" s="119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1"/>
    </row>
    <row r="55" ht="15.0" hidden="1" customHeight="1">
      <c r="A55" s="120" t="s">
        <v>69</v>
      </c>
      <c r="B55" s="116" t="s">
        <v>35</v>
      </c>
      <c r="C55" s="121">
        <v>0.3</v>
      </c>
      <c r="D55" s="39"/>
      <c r="E55" s="39"/>
      <c r="F55" s="39"/>
      <c r="G55" s="52"/>
      <c r="H55" s="52"/>
      <c r="I55" s="52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1"/>
    </row>
    <row r="56" ht="15.0" hidden="1" customHeight="1">
      <c r="A56" s="120" t="s">
        <v>69</v>
      </c>
      <c r="B56" s="116" t="s">
        <v>21</v>
      </c>
      <c r="C56" s="121">
        <v>0.75</v>
      </c>
      <c r="D56" s="39"/>
      <c r="E56" s="39"/>
      <c r="F56" s="39"/>
      <c r="G56" s="52"/>
      <c r="H56" s="52"/>
      <c r="I56" s="52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1"/>
    </row>
    <row r="57" ht="15.0" hidden="1" customHeight="1">
      <c r="A57" s="120" t="s">
        <v>70</v>
      </c>
      <c r="B57" s="116" t="s">
        <v>35</v>
      </c>
      <c r="C57" s="121">
        <v>0.45</v>
      </c>
      <c r="D57" s="40"/>
      <c r="E57" s="40"/>
      <c r="F57" s="40"/>
      <c r="G57" s="40"/>
      <c r="H57" s="40"/>
      <c r="I57" s="40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1"/>
    </row>
    <row r="58" ht="15.0" hidden="1" customHeight="1">
      <c r="A58" s="122" t="s">
        <v>71</v>
      </c>
      <c r="B58" s="123" t="s">
        <v>35</v>
      </c>
      <c r="C58" s="50">
        <v>1.0</v>
      </c>
      <c r="D58" s="40"/>
      <c r="E58" s="40"/>
      <c r="F58" s="40"/>
      <c r="G58" s="40"/>
      <c r="H58" s="40"/>
      <c r="I58" s="40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1"/>
    </row>
    <row r="59" ht="15.0" hidden="1" customHeight="1">
      <c r="A59" s="123" t="s">
        <v>72</v>
      </c>
      <c r="B59" s="123" t="s">
        <v>21</v>
      </c>
      <c r="C59" s="50">
        <v>0.05</v>
      </c>
      <c r="D59" s="40"/>
      <c r="E59" s="40"/>
      <c r="F59" s="40"/>
      <c r="G59" s="40"/>
      <c r="H59" s="40"/>
      <c r="I59" s="40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1"/>
    </row>
    <row r="60" ht="15.0" hidden="1" customHeight="1">
      <c r="A60" s="123" t="s">
        <v>73</v>
      </c>
      <c r="B60" s="123" t="s">
        <v>21</v>
      </c>
      <c r="C60" s="50">
        <v>0.48</v>
      </c>
      <c r="D60" s="40"/>
      <c r="E60" s="40"/>
      <c r="F60" s="40"/>
      <c r="G60" s="40"/>
      <c r="H60" s="40"/>
      <c r="I60" s="40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11"/>
    </row>
    <row r="61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</row>
    <row r="62" ht="12.75" customHeight="1">
      <c r="A62" s="8"/>
      <c r="B62" s="8"/>
      <c r="C62" s="8"/>
      <c r="D62" s="8"/>
      <c r="E62" s="8"/>
      <c r="F62" s="11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</row>
    <row r="68" ht="15.75" customHeight="1">
      <c r="A68" s="4"/>
      <c r="B68" s="4"/>
      <c r="C68" s="4"/>
      <c r="D68" s="8"/>
      <c r="E68" s="8"/>
      <c r="F68" s="8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ht="15.75" customHeight="1">
      <c r="A69" s="4"/>
      <c r="B69" s="4"/>
      <c r="C69" s="4"/>
      <c r="D69" s="8"/>
      <c r="E69" s="8"/>
      <c r="F69" s="8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ht="15.75" customHeight="1">
      <c r="A70" s="4"/>
      <c r="B70" s="4"/>
      <c r="C70" s="4"/>
      <c r="D70" s="8"/>
      <c r="E70" s="8"/>
      <c r="F70" s="8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ht="15.75" customHeight="1">
      <c r="A71" s="4"/>
      <c r="B71" s="4"/>
      <c r="C71" s="4"/>
      <c r="D71" s="8"/>
      <c r="E71" s="8"/>
      <c r="F71" s="8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ht="15.75" customHeight="1">
      <c r="A72" s="4"/>
      <c r="B72" s="4"/>
      <c r="C72" s="4"/>
      <c r="D72" s="8"/>
      <c r="E72" s="8"/>
      <c r="F72" s="8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ht="15.75" customHeight="1">
      <c r="A73" s="4"/>
      <c r="B73" s="4"/>
      <c r="C73" s="4"/>
      <c r="D73" s="8"/>
      <c r="E73" s="8"/>
      <c r="F73" s="8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ht="15.75" customHeight="1">
      <c r="A74" s="4"/>
      <c r="B74" s="4"/>
      <c r="C74" s="4"/>
      <c r="D74" s="8"/>
      <c r="E74" s="8"/>
      <c r="F74" s="8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ht="15.75" customHeight="1">
      <c r="A75" s="4"/>
      <c r="B75" s="4"/>
      <c r="C75" s="4"/>
      <c r="D75" s="8"/>
      <c r="E75" s="8"/>
      <c r="F75" s="8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ht="15.75" customHeight="1">
      <c r="A76" s="4"/>
      <c r="B76" s="4"/>
      <c r="C76" s="4"/>
      <c r="D76" s="8"/>
      <c r="E76" s="8"/>
      <c r="F76" s="8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ht="15.75" customHeight="1">
      <c r="A77" s="4"/>
      <c r="B77" s="4"/>
      <c r="C77" s="4"/>
      <c r="D77" s="8"/>
      <c r="E77" s="8"/>
      <c r="F77" s="8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ht="15.75" customHeight="1">
      <c r="A78" s="4"/>
      <c r="B78" s="4"/>
      <c r="C78" s="4"/>
      <c r="D78" s="8"/>
      <c r="E78" s="8"/>
      <c r="F78" s="8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ht="15.75" customHeight="1">
      <c r="A79" s="4"/>
      <c r="B79" s="4"/>
      <c r="C79" s="4"/>
      <c r="D79" s="8"/>
      <c r="E79" s="8"/>
      <c r="F79" s="8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ht="15.75" customHeight="1">
      <c r="A80" s="4"/>
      <c r="B80" s="4"/>
      <c r="C80" s="4"/>
      <c r="D80" s="8"/>
      <c r="E80" s="8"/>
      <c r="F80" s="8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ht="15.75" customHeight="1">
      <c r="A81" s="4"/>
      <c r="B81" s="4"/>
      <c r="C81" s="4"/>
      <c r="D81" s="8"/>
      <c r="E81" s="8"/>
      <c r="F81" s="8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ht="15.75" customHeight="1">
      <c r="A82" s="4"/>
      <c r="B82" s="4"/>
      <c r="C82" s="4"/>
      <c r="D82" s="8"/>
      <c r="E82" s="8"/>
      <c r="F82" s="8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ht="15.75" customHeight="1">
      <c r="A83" s="4"/>
      <c r="B83" s="4"/>
      <c r="C83" s="4"/>
      <c r="D83" s="8"/>
      <c r="E83" s="8"/>
      <c r="F83" s="8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ht="15.75" customHeight="1">
      <c r="A84" s="4"/>
      <c r="B84" s="4"/>
      <c r="C84" s="4"/>
      <c r="D84" s="8"/>
      <c r="E84" s="8"/>
      <c r="F84" s="8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ht="15.75" customHeight="1">
      <c r="A85" s="4"/>
      <c r="B85" s="4"/>
      <c r="C85" s="4"/>
      <c r="D85" s="8"/>
      <c r="E85" s="8"/>
      <c r="F85" s="8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ht="15.75" customHeight="1">
      <c r="A86" s="4"/>
      <c r="B86" s="4"/>
      <c r="C86" s="4"/>
      <c r="D86" s="8"/>
      <c r="E86" s="8"/>
      <c r="F86" s="8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ht="15.75" customHeight="1">
      <c r="A87" s="4"/>
      <c r="B87" s="4"/>
      <c r="C87" s="4"/>
      <c r="D87" s="8"/>
      <c r="E87" s="8"/>
      <c r="F87" s="8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ht="15.75" customHeight="1">
      <c r="A88" s="4"/>
      <c r="B88" s="4"/>
      <c r="C88" s="4"/>
      <c r="D88" s="8"/>
      <c r="E88" s="8"/>
      <c r="F88" s="8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ht="15.75" customHeight="1">
      <c r="A89" s="4"/>
      <c r="B89" s="4"/>
      <c r="C89" s="4"/>
      <c r="D89" s="8"/>
      <c r="E89" s="8"/>
      <c r="F89" s="8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ht="15.75" customHeight="1">
      <c r="A90" s="4"/>
      <c r="B90" s="4"/>
      <c r="C90" s="4"/>
      <c r="D90" s="8"/>
      <c r="E90" s="8"/>
      <c r="F90" s="8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ht="15.75" customHeight="1">
      <c r="A91" s="4"/>
      <c r="B91" s="4"/>
      <c r="C91" s="4"/>
      <c r="D91" s="8"/>
      <c r="E91" s="8"/>
      <c r="F91" s="8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ht="15.75" customHeight="1">
      <c r="A92" s="4"/>
      <c r="B92" s="4"/>
      <c r="C92" s="4"/>
      <c r="D92" s="8"/>
      <c r="E92" s="8"/>
      <c r="F92" s="8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ht="15.75" customHeight="1">
      <c r="A93" s="4"/>
      <c r="B93" s="4"/>
      <c r="C93" s="4"/>
      <c r="D93" s="8"/>
      <c r="E93" s="8"/>
      <c r="F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ht="15.75" customHeight="1">
      <c r="A94" s="4"/>
      <c r="B94" s="4"/>
      <c r="C94" s="4"/>
      <c r="D94" s="8"/>
      <c r="E94" s="8"/>
      <c r="F94" s="8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ht="15.75" customHeight="1">
      <c r="A95" s="4"/>
      <c r="B95" s="4"/>
      <c r="C95" s="4"/>
      <c r="D95" s="8"/>
      <c r="E95" s="8"/>
      <c r="F95" s="8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ht="15.75" customHeight="1">
      <c r="A96" s="4"/>
      <c r="B96" s="4"/>
      <c r="C96" s="4"/>
      <c r="D96" s="8"/>
      <c r="E96" s="8"/>
      <c r="F96" s="8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ht="15.75" customHeight="1">
      <c r="A97" s="4"/>
      <c r="B97" s="4"/>
      <c r="C97" s="4"/>
      <c r="D97" s="8"/>
      <c r="E97" s="8"/>
      <c r="F97" s="8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ht="15.75" customHeight="1">
      <c r="A98" s="4"/>
      <c r="B98" s="4"/>
      <c r="C98" s="4"/>
      <c r="D98" s="8"/>
      <c r="E98" s="8"/>
      <c r="F98" s="8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ht="15.75" customHeight="1">
      <c r="A99" s="4"/>
      <c r="B99" s="4"/>
      <c r="C99" s="4"/>
      <c r="D99" s="8"/>
      <c r="E99" s="8"/>
      <c r="F99" s="8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ht="15.75" customHeight="1">
      <c r="A100" s="4"/>
      <c r="B100" s="4"/>
      <c r="C100" s="4"/>
      <c r="D100" s="8"/>
      <c r="E100" s="8"/>
      <c r="F100" s="8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ht="15.75" customHeight="1">
      <c r="A101" s="4"/>
      <c r="B101" s="4"/>
      <c r="C101" s="4"/>
      <c r="D101" s="8"/>
      <c r="E101" s="8"/>
      <c r="F101" s="8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ht="15.75" customHeight="1">
      <c r="A102" s="4"/>
      <c r="B102" s="4"/>
      <c r="C102" s="4"/>
      <c r="D102" s="8"/>
      <c r="E102" s="8"/>
      <c r="F102" s="8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ht="15.75" customHeight="1">
      <c r="A103" s="4"/>
      <c r="B103" s="4"/>
      <c r="C103" s="4"/>
      <c r="D103" s="8"/>
      <c r="E103" s="8"/>
      <c r="F103" s="8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ht="15.75" customHeight="1">
      <c r="A104" s="4"/>
      <c r="B104" s="4"/>
      <c r="C104" s="4"/>
      <c r="D104" s="8"/>
      <c r="E104" s="8"/>
      <c r="F104" s="8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ht="15.75" customHeight="1">
      <c r="A105" s="4"/>
      <c r="B105" s="4"/>
      <c r="C105" s="4"/>
      <c r="D105" s="8"/>
      <c r="E105" s="8"/>
      <c r="F105" s="8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ht="15.75" customHeight="1">
      <c r="A106" s="4"/>
      <c r="B106" s="4"/>
      <c r="C106" s="4"/>
      <c r="D106" s="8"/>
      <c r="E106" s="8"/>
      <c r="F106" s="8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ht="15.75" customHeight="1">
      <c r="A107" s="4"/>
      <c r="B107" s="4"/>
      <c r="C107" s="4"/>
      <c r="D107" s="8"/>
      <c r="E107" s="8"/>
      <c r="F107" s="8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ht="15.75" customHeight="1">
      <c r="A108" s="4"/>
      <c r="B108" s="4"/>
      <c r="C108" s="4"/>
      <c r="D108" s="8"/>
      <c r="E108" s="8"/>
      <c r="F108" s="8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ht="15.75" customHeight="1">
      <c r="A109" s="4"/>
      <c r="B109" s="4"/>
      <c r="C109" s="4"/>
      <c r="D109" s="8"/>
      <c r="E109" s="8"/>
      <c r="F109" s="8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ht="15.75" customHeight="1">
      <c r="A110" s="4"/>
      <c r="B110" s="4"/>
      <c r="C110" s="4"/>
      <c r="D110" s="8"/>
      <c r="E110" s="8"/>
      <c r="F110" s="8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ht="15.75" customHeight="1">
      <c r="A111" s="4"/>
      <c r="B111" s="4"/>
      <c r="C111" s="4"/>
      <c r="D111" s="8"/>
      <c r="E111" s="8"/>
      <c r="F111" s="8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ht="15.75" customHeight="1">
      <c r="A112" s="4"/>
      <c r="B112" s="4"/>
      <c r="C112" s="4"/>
      <c r="D112" s="8"/>
      <c r="E112" s="8"/>
      <c r="F112" s="8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ht="15.75" customHeight="1">
      <c r="A113" s="4"/>
      <c r="B113" s="4"/>
      <c r="C113" s="4"/>
      <c r="D113" s="8"/>
      <c r="E113" s="8"/>
      <c r="F113" s="8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ht="15.75" customHeight="1">
      <c r="A114" s="4"/>
      <c r="B114" s="4"/>
      <c r="C114" s="4"/>
      <c r="D114" s="8"/>
      <c r="E114" s="8"/>
      <c r="F114" s="8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ht="15.75" customHeight="1">
      <c r="A115" s="4"/>
      <c r="B115" s="4"/>
      <c r="C115" s="4"/>
      <c r="D115" s="8"/>
      <c r="E115" s="8"/>
      <c r="F115" s="8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ht="15.75" customHeight="1">
      <c r="A116" s="4"/>
      <c r="B116" s="4"/>
      <c r="C116" s="4"/>
      <c r="D116" s="8"/>
      <c r="E116" s="8"/>
      <c r="F116" s="8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ht="15.75" customHeight="1">
      <c r="A117" s="4"/>
      <c r="B117" s="4"/>
      <c r="C117" s="4"/>
      <c r="D117" s="8"/>
      <c r="E117" s="8"/>
      <c r="F117" s="8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ht="15.75" customHeight="1">
      <c r="A118" s="4"/>
      <c r="B118" s="4"/>
      <c r="C118" s="4"/>
      <c r="D118" s="8"/>
      <c r="E118" s="8"/>
      <c r="F118" s="8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ht="15.75" customHeight="1">
      <c r="A119" s="4"/>
      <c r="B119" s="4"/>
      <c r="C119" s="4"/>
      <c r="D119" s="8"/>
      <c r="E119" s="8"/>
      <c r="F119" s="8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ht="15.75" customHeight="1">
      <c r="A120" s="4"/>
      <c r="B120" s="4"/>
      <c r="C120" s="4"/>
      <c r="D120" s="8"/>
      <c r="E120" s="8"/>
      <c r="F120" s="8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ht="15.75" customHeight="1">
      <c r="A121" s="4"/>
      <c r="B121" s="4"/>
      <c r="C121" s="4"/>
      <c r="D121" s="8"/>
      <c r="E121" s="8"/>
      <c r="F121" s="8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ht="15.75" customHeight="1">
      <c r="A122" s="4"/>
      <c r="B122" s="4"/>
      <c r="C122" s="4"/>
      <c r="D122" s="8"/>
      <c r="E122" s="8"/>
      <c r="F122" s="8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ht="15.75" customHeight="1">
      <c r="A123" s="4"/>
      <c r="B123" s="4"/>
      <c r="C123" s="4"/>
      <c r="D123" s="8"/>
      <c r="E123" s="8"/>
      <c r="F123" s="8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ht="15.75" customHeight="1">
      <c r="A124" s="4"/>
      <c r="B124" s="4"/>
      <c r="C124" s="4"/>
      <c r="D124" s="8"/>
      <c r="E124" s="8"/>
      <c r="F124" s="8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ht="15.75" customHeight="1">
      <c r="A125" s="4"/>
      <c r="B125" s="4"/>
      <c r="C125" s="4"/>
      <c r="D125" s="8"/>
      <c r="E125" s="8"/>
      <c r="F125" s="8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ht="15.75" customHeight="1">
      <c r="A126" s="4"/>
      <c r="B126" s="4"/>
      <c r="C126" s="4"/>
      <c r="D126" s="8"/>
      <c r="E126" s="8"/>
      <c r="F126" s="8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ht="15.75" customHeight="1">
      <c r="A127" s="4"/>
      <c r="B127" s="4"/>
      <c r="C127" s="4"/>
      <c r="D127" s="8"/>
      <c r="E127" s="8"/>
      <c r="F127" s="8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ht="15.75" customHeight="1">
      <c r="A128" s="4"/>
      <c r="B128" s="4"/>
      <c r="C128" s="4"/>
      <c r="D128" s="8"/>
      <c r="E128" s="8"/>
      <c r="F128" s="8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ht="15.75" customHeight="1">
      <c r="A129" s="4"/>
      <c r="B129" s="4"/>
      <c r="C129" s="4"/>
      <c r="D129" s="8"/>
      <c r="E129" s="8"/>
      <c r="F129" s="8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ht="15.75" customHeight="1">
      <c r="A130" s="4"/>
      <c r="B130" s="4"/>
      <c r="C130" s="4"/>
      <c r="D130" s="8"/>
      <c r="E130" s="8"/>
      <c r="F130" s="8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ht="15.75" customHeight="1">
      <c r="A131" s="4"/>
      <c r="B131" s="4"/>
      <c r="C131" s="4"/>
      <c r="D131" s="8"/>
      <c r="E131" s="8"/>
      <c r="F131" s="8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ht="15.75" customHeight="1">
      <c r="A132" s="4"/>
      <c r="B132" s="4"/>
      <c r="C132" s="4"/>
      <c r="D132" s="8"/>
      <c r="E132" s="8"/>
      <c r="F132" s="8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ht="15.75" customHeight="1">
      <c r="A133" s="4"/>
      <c r="B133" s="4"/>
      <c r="C133" s="4"/>
      <c r="D133" s="8"/>
      <c r="E133" s="8"/>
      <c r="F133" s="8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ht="15.75" customHeight="1">
      <c r="A134" s="4"/>
      <c r="B134" s="4"/>
      <c r="C134" s="4"/>
      <c r="D134" s="8"/>
      <c r="E134" s="8"/>
      <c r="F134" s="8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ht="15.75" customHeight="1">
      <c r="A135" s="4"/>
      <c r="B135" s="4"/>
      <c r="C135" s="4"/>
      <c r="D135" s="8"/>
      <c r="E135" s="8"/>
      <c r="F135" s="8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ht="15.75" customHeight="1">
      <c r="A136" s="4"/>
      <c r="B136" s="4"/>
      <c r="C136" s="4"/>
      <c r="D136" s="8"/>
      <c r="E136" s="8"/>
      <c r="F136" s="8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ht="15.75" customHeight="1">
      <c r="A137" s="4"/>
      <c r="B137" s="4"/>
      <c r="C137" s="4"/>
      <c r="D137" s="8"/>
      <c r="E137" s="8"/>
      <c r="F137" s="8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ht="15.75" customHeight="1">
      <c r="A138" s="4"/>
      <c r="B138" s="4"/>
      <c r="C138" s="4"/>
      <c r="D138" s="8"/>
      <c r="E138" s="8"/>
      <c r="F138" s="8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ht="15.75" customHeight="1">
      <c r="A139" s="4"/>
      <c r="B139" s="4"/>
      <c r="C139" s="4"/>
      <c r="D139" s="8"/>
      <c r="E139" s="8"/>
      <c r="F139" s="8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ht="15.75" customHeight="1">
      <c r="A140" s="4"/>
      <c r="B140" s="4"/>
      <c r="C140" s="4"/>
      <c r="D140" s="8"/>
      <c r="E140" s="8"/>
      <c r="F140" s="8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ht="15.75" customHeight="1">
      <c r="A141" s="4"/>
      <c r="B141" s="4"/>
      <c r="C141" s="4"/>
      <c r="D141" s="8"/>
      <c r="E141" s="8"/>
      <c r="F141" s="8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ht="15.75" customHeight="1">
      <c r="A142" s="4"/>
      <c r="B142" s="4"/>
      <c r="C142" s="4"/>
      <c r="D142" s="8"/>
      <c r="E142" s="8"/>
      <c r="F142" s="8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ht="15.75" customHeight="1">
      <c r="A143" s="4"/>
      <c r="B143" s="4"/>
      <c r="C143" s="4"/>
      <c r="D143" s="8"/>
      <c r="E143" s="8"/>
      <c r="F143" s="8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ht="15.75" customHeight="1">
      <c r="A144" s="4"/>
      <c r="B144" s="4"/>
      <c r="C144" s="4"/>
      <c r="D144" s="8"/>
      <c r="E144" s="8"/>
      <c r="F144" s="8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ht="15.75" customHeight="1">
      <c r="A145" s="4"/>
      <c r="B145" s="4"/>
      <c r="C145" s="4"/>
      <c r="D145" s="8"/>
      <c r="E145" s="8"/>
      <c r="F145" s="8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ht="15.75" customHeight="1">
      <c r="A146" s="4"/>
      <c r="B146" s="4"/>
      <c r="C146" s="4"/>
      <c r="D146" s="8"/>
      <c r="E146" s="8"/>
      <c r="F146" s="8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ht="15.75" customHeight="1">
      <c r="A147" s="4"/>
      <c r="B147" s="4"/>
      <c r="C147" s="4"/>
      <c r="D147" s="8"/>
      <c r="E147" s="8"/>
      <c r="F147" s="8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ht="15.75" customHeight="1">
      <c r="A148" s="4"/>
      <c r="B148" s="4"/>
      <c r="C148" s="4"/>
      <c r="D148" s="8"/>
      <c r="E148" s="8"/>
      <c r="F148" s="8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ht="15.75" customHeight="1">
      <c r="A149" s="4"/>
      <c r="B149" s="4"/>
      <c r="C149" s="4"/>
      <c r="D149" s="8"/>
      <c r="E149" s="8"/>
      <c r="F149" s="8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ht="15.75" customHeight="1">
      <c r="A150" s="4"/>
      <c r="B150" s="4"/>
      <c r="C150" s="4"/>
      <c r="D150" s="8"/>
      <c r="E150" s="8"/>
      <c r="F150" s="8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ht="15.75" customHeight="1">
      <c r="A151" s="4"/>
      <c r="B151" s="4"/>
      <c r="C151" s="4"/>
      <c r="D151" s="8"/>
      <c r="E151" s="8"/>
      <c r="F151" s="8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ht="15.75" customHeight="1">
      <c r="A152" s="4"/>
      <c r="B152" s="4"/>
      <c r="C152" s="4"/>
      <c r="D152" s="8"/>
      <c r="E152" s="8"/>
      <c r="F152" s="8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ht="15.75" customHeight="1">
      <c r="A153" s="4"/>
      <c r="B153" s="4"/>
      <c r="C153" s="4"/>
      <c r="D153" s="8"/>
      <c r="E153" s="8"/>
      <c r="F153" s="8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ht="15.75" customHeight="1">
      <c r="A154" s="4"/>
      <c r="B154" s="4"/>
      <c r="C154" s="4"/>
      <c r="D154" s="8"/>
      <c r="E154" s="8"/>
      <c r="F154" s="8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ht="15.75" customHeight="1">
      <c r="A155" s="4"/>
      <c r="B155" s="4"/>
      <c r="C155" s="4"/>
      <c r="D155" s="8"/>
      <c r="E155" s="8"/>
      <c r="F155" s="8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ht="15.75" customHeight="1">
      <c r="A156" s="4"/>
      <c r="B156" s="4"/>
      <c r="C156" s="4"/>
      <c r="D156" s="8"/>
      <c r="E156" s="8"/>
      <c r="F156" s="8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ht="15.75" customHeight="1">
      <c r="A157" s="4"/>
      <c r="B157" s="4"/>
      <c r="C157" s="4"/>
      <c r="D157" s="8"/>
      <c r="E157" s="8"/>
      <c r="F157" s="8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ht="15.75" customHeight="1">
      <c r="A158" s="4"/>
      <c r="B158" s="4"/>
      <c r="C158" s="4"/>
      <c r="D158" s="8"/>
      <c r="E158" s="8"/>
      <c r="F158" s="8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ht="15.75" customHeight="1">
      <c r="A159" s="4"/>
      <c r="B159" s="4"/>
      <c r="C159" s="4"/>
      <c r="D159" s="8"/>
      <c r="E159" s="8"/>
      <c r="F159" s="8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ht="15.75" customHeight="1">
      <c r="A160" s="4"/>
      <c r="B160" s="4"/>
      <c r="C160" s="4"/>
      <c r="D160" s="8"/>
      <c r="E160" s="8"/>
      <c r="F160" s="8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ht="15.75" customHeight="1">
      <c r="A161" s="4"/>
      <c r="B161" s="4"/>
      <c r="C161" s="4"/>
      <c r="D161" s="8"/>
      <c r="E161" s="8"/>
      <c r="F161" s="8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ht="15.75" customHeight="1">
      <c r="A162" s="4"/>
      <c r="B162" s="4"/>
      <c r="C162" s="4"/>
      <c r="D162" s="8"/>
      <c r="E162" s="8"/>
      <c r="F162" s="8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ht="15.75" customHeight="1">
      <c r="A163" s="4"/>
      <c r="B163" s="4"/>
      <c r="C163" s="4"/>
      <c r="D163" s="8"/>
      <c r="E163" s="8"/>
      <c r="F163" s="8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ht="15.75" customHeight="1">
      <c r="A164" s="4"/>
      <c r="B164" s="4"/>
      <c r="C164" s="4"/>
      <c r="D164" s="8"/>
      <c r="E164" s="8"/>
      <c r="F164" s="8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ht="15.75" customHeight="1">
      <c r="A165" s="4"/>
      <c r="B165" s="4"/>
      <c r="C165" s="4"/>
      <c r="D165" s="8"/>
      <c r="E165" s="8"/>
      <c r="F165" s="8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ht="15.75" customHeight="1">
      <c r="A166" s="4"/>
      <c r="B166" s="4"/>
      <c r="C166" s="4"/>
      <c r="D166" s="8"/>
      <c r="E166" s="8"/>
      <c r="F166" s="8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ht="15.75" customHeight="1">
      <c r="A167" s="4"/>
      <c r="B167" s="4"/>
      <c r="C167" s="4"/>
      <c r="D167" s="8"/>
      <c r="E167" s="8"/>
      <c r="F167" s="8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ht="15.75" customHeight="1">
      <c r="A168" s="4"/>
      <c r="B168" s="4"/>
      <c r="C168" s="4"/>
      <c r="D168" s="8"/>
      <c r="E168" s="8"/>
      <c r="F168" s="8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ht="15.75" customHeight="1">
      <c r="A169" s="4"/>
      <c r="B169" s="4"/>
      <c r="C169" s="4"/>
      <c r="D169" s="8"/>
      <c r="E169" s="8"/>
      <c r="F169" s="8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ht="15.75" customHeight="1">
      <c r="A170" s="4"/>
      <c r="B170" s="4"/>
      <c r="C170" s="4"/>
      <c r="D170" s="8"/>
      <c r="E170" s="8"/>
      <c r="F170" s="8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ht="15.75" customHeight="1">
      <c r="A171" s="4"/>
      <c r="B171" s="4"/>
      <c r="C171" s="4"/>
      <c r="D171" s="8"/>
      <c r="E171" s="8"/>
      <c r="F171" s="8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ht="15.75" customHeight="1">
      <c r="A172" s="4"/>
      <c r="B172" s="4"/>
      <c r="C172" s="4"/>
      <c r="D172" s="8"/>
      <c r="E172" s="8"/>
      <c r="F172" s="8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ht="15.75" customHeight="1">
      <c r="A173" s="4"/>
      <c r="B173" s="4"/>
      <c r="C173" s="4"/>
      <c r="D173" s="8"/>
      <c r="E173" s="8"/>
      <c r="F173" s="8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ht="15.75" customHeight="1">
      <c r="A174" s="4"/>
      <c r="B174" s="4"/>
      <c r="C174" s="4"/>
      <c r="D174" s="8"/>
      <c r="E174" s="8"/>
      <c r="F174" s="8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ht="15.75" customHeight="1">
      <c r="A175" s="4"/>
      <c r="B175" s="4"/>
      <c r="C175" s="4"/>
      <c r="D175" s="8"/>
      <c r="E175" s="8"/>
      <c r="F175" s="8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ht="15.75" customHeight="1">
      <c r="A176" s="4"/>
      <c r="B176" s="4"/>
      <c r="C176" s="4"/>
      <c r="D176" s="8"/>
      <c r="E176" s="8"/>
      <c r="F176" s="8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ht="15.75" customHeight="1">
      <c r="A177" s="4"/>
      <c r="B177" s="4"/>
      <c r="C177" s="4"/>
      <c r="D177" s="8"/>
      <c r="E177" s="8"/>
      <c r="F177" s="8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ht="15.75" customHeight="1">
      <c r="A178" s="4"/>
      <c r="B178" s="4"/>
      <c r="C178" s="4"/>
      <c r="D178" s="8"/>
      <c r="E178" s="8"/>
      <c r="F178" s="8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ht="15.75" customHeight="1">
      <c r="A179" s="4"/>
      <c r="B179" s="4"/>
      <c r="C179" s="4"/>
      <c r="D179" s="8"/>
      <c r="E179" s="8"/>
      <c r="F179" s="8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ht="15.75" customHeight="1">
      <c r="A180" s="4"/>
      <c r="B180" s="4"/>
      <c r="C180" s="4"/>
      <c r="D180" s="8"/>
      <c r="E180" s="8"/>
      <c r="F180" s="8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ht="15.75" customHeight="1">
      <c r="A181" s="4"/>
      <c r="B181" s="4"/>
      <c r="C181" s="4"/>
      <c r="D181" s="8"/>
      <c r="E181" s="8"/>
      <c r="F181" s="8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ht="15.75" customHeight="1">
      <c r="A182" s="4"/>
      <c r="B182" s="4"/>
      <c r="C182" s="4"/>
      <c r="D182" s="8"/>
      <c r="E182" s="8"/>
      <c r="F182" s="8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ht="15.75" customHeight="1">
      <c r="A183" s="4"/>
      <c r="B183" s="4"/>
      <c r="C183" s="4"/>
      <c r="D183" s="8"/>
      <c r="E183" s="8"/>
      <c r="F183" s="8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ht="15.75" customHeight="1">
      <c r="A184" s="4"/>
      <c r="B184" s="4"/>
      <c r="C184" s="4"/>
      <c r="D184" s="8"/>
      <c r="E184" s="8"/>
      <c r="F184" s="8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ht="15.75" customHeight="1">
      <c r="A185" s="4"/>
      <c r="B185" s="4"/>
      <c r="C185" s="4"/>
      <c r="D185" s="8"/>
      <c r="E185" s="8"/>
      <c r="F185" s="8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ht="15.75" customHeight="1">
      <c r="A186" s="4"/>
      <c r="B186" s="4"/>
      <c r="C186" s="4"/>
      <c r="D186" s="8"/>
      <c r="E186" s="8"/>
      <c r="F186" s="8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ht="15.75" customHeight="1">
      <c r="A187" s="4"/>
      <c r="B187" s="4"/>
      <c r="C187" s="4"/>
      <c r="D187" s="8"/>
      <c r="E187" s="8"/>
      <c r="F187" s="8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ht="15.75" customHeight="1">
      <c r="A188" s="4"/>
      <c r="B188" s="4"/>
      <c r="C188" s="4"/>
      <c r="D188" s="8"/>
      <c r="E188" s="8"/>
      <c r="F188" s="8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ht="15.75" customHeight="1">
      <c r="A189" s="4"/>
      <c r="B189" s="4"/>
      <c r="C189" s="4"/>
      <c r="D189" s="8"/>
      <c r="E189" s="8"/>
      <c r="F189" s="8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ht="15.75" customHeight="1">
      <c r="A190" s="4"/>
      <c r="B190" s="4"/>
      <c r="C190" s="4"/>
      <c r="D190" s="8"/>
      <c r="E190" s="8"/>
      <c r="F190" s="8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ht="15.75" customHeight="1">
      <c r="A191" s="4"/>
      <c r="B191" s="4"/>
      <c r="C191" s="4"/>
      <c r="D191" s="8"/>
      <c r="E191" s="8"/>
      <c r="F191" s="8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ht="15.75" customHeight="1">
      <c r="A192" s="4"/>
      <c r="B192" s="4"/>
      <c r="C192" s="4"/>
      <c r="D192" s="8"/>
      <c r="E192" s="8"/>
      <c r="F192" s="8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ht="15.75" customHeight="1">
      <c r="A193" s="4"/>
      <c r="B193" s="4"/>
      <c r="C193" s="4"/>
      <c r="D193" s="8"/>
      <c r="E193" s="8"/>
      <c r="F193" s="8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ht="15.75" customHeight="1">
      <c r="A194" s="4"/>
      <c r="B194" s="4"/>
      <c r="C194" s="4"/>
      <c r="D194" s="8"/>
      <c r="E194" s="8"/>
      <c r="F194" s="8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ht="15.75" customHeight="1">
      <c r="A195" s="4"/>
      <c r="B195" s="4"/>
      <c r="C195" s="4"/>
      <c r="D195" s="8"/>
      <c r="E195" s="8"/>
      <c r="F195" s="8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ht="15.75" customHeight="1">
      <c r="A196" s="4"/>
      <c r="B196" s="4"/>
      <c r="C196" s="4"/>
      <c r="D196" s="8"/>
      <c r="E196" s="8"/>
      <c r="F196" s="8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ht="15.75" customHeight="1">
      <c r="A197" s="4"/>
      <c r="B197" s="4"/>
      <c r="C197" s="4"/>
      <c r="D197" s="8"/>
      <c r="E197" s="8"/>
      <c r="F197" s="8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ht="15.75" customHeight="1">
      <c r="A198" s="4"/>
      <c r="B198" s="4"/>
      <c r="C198" s="4"/>
      <c r="D198" s="8"/>
      <c r="E198" s="8"/>
      <c r="F198" s="8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ht="15.75" customHeight="1">
      <c r="A199" s="4"/>
      <c r="B199" s="4"/>
      <c r="C199" s="4"/>
      <c r="D199" s="8"/>
      <c r="E199" s="8"/>
      <c r="F199" s="8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ht="15.75" customHeight="1">
      <c r="A200" s="4"/>
      <c r="B200" s="4"/>
      <c r="C200" s="4"/>
      <c r="D200" s="8"/>
      <c r="E200" s="8"/>
      <c r="F200" s="8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ht="15.75" customHeight="1">
      <c r="A201" s="4"/>
      <c r="B201" s="4"/>
      <c r="C201" s="4"/>
      <c r="D201" s="8"/>
      <c r="E201" s="8"/>
      <c r="F201" s="8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ht="15.75" customHeight="1">
      <c r="A202" s="4"/>
      <c r="B202" s="4"/>
      <c r="C202" s="4"/>
      <c r="D202" s="8"/>
      <c r="E202" s="8"/>
      <c r="F202" s="8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ht="15.75" customHeight="1">
      <c r="A203" s="4"/>
      <c r="B203" s="4"/>
      <c r="C203" s="4"/>
      <c r="D203" s="8"/>
      <c r="E203" s="8"/>
      <c r="F203" s="8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ht="15.75" customHeight="1">
      <c r="A204" s="4"/>
      <c r="B204" s="4"/>
      <c r="C204" s="4"/>
      <c r="D204" s="8"/>
      <c r="E204" s="8"/>
      <c r="F204" s="8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ht="15.75" customHeight="1">
      <c r="A205" s="4"/>
      <c r="B205" s="4"/>
      <c r="C205" s="4"/>
      <c r="D205" s="8"/>
      <c r="E205" s="8"/>
      <c r="F205" s="8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ht="15.75" customHeight="1">
      <c r="A206" s="4"/>
      <c r="B206" s="4"/>
      <c r="C206" s="4"/>
      <c r="D206" s="8"/>
      <c r="E206" s="8"/>
      <c r="F206" s="8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ht="15.75" customHeight="1">
      <c r="A207" s="4"/>
      <c r="B207" s="4"/>
      <c r="C207" s="4"/>
      <c r="D207" s="8"/>
      <c r="E207" s="8"/>
      <c r="F207" s="8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ht="15.75" customHeight="1">
      <c r="A208" s="4"/>
      <c r="B208" s="4"/>
      <c r="C208" s="4"/>
      <c r="D208" s="8"/>
      <c r="E208" s="8"/>
      <c r="F208" s="8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ht="15.75" customHeight="1">
      <c r="A209" s="4"/>
      <c r="B209" s="4"/>
      <c r="C209" s="4"/>
      <c r="D209" s="8"/>
      <c r="E209" s="8"/>
      <c r="F209" s="8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ht="15.75" customHeight="1">
      <c r="A210" s="4"/>
      <c r="B210" s="4"/>
      <c r="C210" s="4"/>
      <c r="D210" s="8"/>
      <c r="E210" s="8"/>
      <c r="F210" s="8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ht="15.75" customHeight="1">
      <c r="A211" s="4"/>
      <c r="B211" s="4"/>
      <c r="C211" s="4"/>
      <c r="D211" s="8"/>
      <c r="E211" s="8"/>
      <c r="F211" s="8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ht="15.75" customHeight="1">
      <c r="A212" s="4"/>
      <c r="B212" s="4"/>
      <c r="C212" s="4"/>
      <c r="D212" s="8"/>
      <c r="E212" s="8"/>
      <c r="F212" s="8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ht="15.75" customHeight="1">
      <c r="A213" s="4"/>
      <c r="B213" s="4"/>
      <c r="C213" s="4"/>
      <c r="D213" s="8"/>
      <c r="E213" s="8"/>
      <c r="F213" s="8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ht="15.75" customHeight="1">
      <c r="A214" s="4"/>
      <c r="B214" s="4"/>
      <c r="C214" s="4"/>
      <c r="D214" s="8"/>
      <c r="E214" s="8"/>
      <c r="F214" s="8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ht="15.75" customHeight="1">
      <c r="A215" s="4"/>
      <c r="B215" s="4"/>
      <c r="C215" s="4"/>
      <c r="D215" s="8"/>
      <c r="E215" s="8"/>
      <c r="F215" s="8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ht="15.75" customHeight="1">
      <c r="A216" s="4"/>
      <c r="B216" s="4"/>
      <c r="C216" s="4"/>
      <c r="D216" s="8"/>
      <c r="E216" s="8"/>
      <c r="F216" s="8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ht="15.75" customHeight="1">
      <c r="A217" s="4"/>
      <c r="B217" s="4"/>
      <c r="C217" s="4"/>
      <c r="D217" s="8"/>
      <c r="E217" s="8"/>
      <c r="F217" s="8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ht="15.75" customHeight="1">
      <c r="A218" s="4"/>
      <c r="B218" s="4"/>
      <c r="C218" s="4"/>
      <c r="D218" s="8"/>
      <c r="E218" s="8"/>
      <c r="F218" s="8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ht="15.75" customHeight="1">
      <c r="A219" s="4"/>
      <c r="B219" s="4"/>
      <c r="C219" s="4"/>
      <c r="D219" s="8"/>
      <c r="E219" s="8"/>
      <c r="F219" s="8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ht="15.75" customHeight="1">
      <c r="A220" s="4"/>
      <c r="B220" s="4"/>
      <c r="C220" s="4"/>
      <c r="D220" s="8"/>
      <c r="E220" s="8"/>
      <c r="F220" s="8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ht="15.75" customHeight="1">
      <c r="A221" s="4"/>
      <c r="B221" s="4"/>
      <c r="C221" s="4"/>
      <c r="D221" s="8"/>
      <c r="E221" s="8"/>
      <c r="F221" s="8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ht="15.75" customHeight="1">
      <c r="A222" s="4"/>
      <c r="B222" s="4"/>
      <c r="C222" s="4"/>
      <c r="D222" s="8"/>
      <c r="E222" s="8"/>
      <c r="F222" s="8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ht="15.75" customHeight="1">
      <c r="A223" s="4"/>
      <c r="B223" s="4"/>
      <c r="C223" s="4"/>
      <c r="D223" s="8"/>
      <c r="E223" s="8"/>
      <c r="F223" s="8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ht="15.75" customHeight="1">
      <c r="A224" s="4"/>
      <c r="B224" s="4"/>
      <c r="C224" s="4"/>
      <c r="D224" s="8"/>
      <c r="E224" s="8"/>
      <c r="F224" s="8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ht="15.75" customHeight="1">
      <c r="A225" s="4"/>
      <c r="B225" s="4"/>
      <c r="C225" s="4"/>
      <c r="D225" s="8"/>
      <c r="E225" s="8"/>
      <c r="F225" s="8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ht="15.75" customHeight="1">
      <c r="A226" s="4"/>
      <c r="B226" s="4"/>
      <c r="C226" s="4"/>
      <c r="D226" s="8"/>
      <c r="E226" s="8"/>
      <c r="F226" s="8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ht="15.75" customHeight="1">
      <c r="A227" s="4"/>
      <c r="B227" s="4"/>
      <c r="C227" s="4"/>
      <c r="D227" s="8"/>
      <c r="E227" s="8"/>
      <c r="F227" s="8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ht="15.75" customHeight="1">
      <c r="A228" s="4"/>
      <c r="B228" s="4"/>
      <c r="C228" s="4"/>
      <c r="D228" s="8"/>
      <c r="E228" s="8"/>
      <c r="F228" s="8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ht="15.75" customHeight="1">
      <c r="A229" s="4"/>
      <c r="B229" s="4"/>
      <c r="C229" s="4"/>
      <c r="D229" s="8"/>
      <c r="E229" s="8"/>
      <c r="F229" s="8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ht="15.75" customHeight="1">
      <c r="A230" s="4"/>
      <c r="B230" s="4"/>
      <c r="C230" s="4"/>
      <c r="D230" s="8"/>
      <c r="E230" s="8"/>
      <c r="F230" s="8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ht="15.75" customHeight="1">
      <c r="A231" s="4"/>
      <c r="B231" s="4"/>
      <c r="C231" s="4"/>
      <c r="D231" s="8"/>
      <c r="E231" s="8"/>
      <c r="F231" s="8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ht="15.75" customHeight="1">
      <c r="A232" s="4"/>
      <c r="B232" s="4"/>
      <c r="C232" s="4"/>
      <c r="D232" s="8"/>
      <c r="E232" s="8"/>
      <c r="F232" s="8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ht="15.75" customHeight="1">
      <c r="A233" s="4"/>
      <c r="B233" s="4"/>
      <c r="C233" s="4"/>
      <c r="D233" s="8"/>
      <c r="E233" s="8"/>
      <c r="F233" s="8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ht="15.75" customHeight="1">
      <c r="A234" s="4"/>
      <c r="B234" s="4"/>
      <c r="C234" s="4"/>
      <c r="D234" s="8"/>
      <c r="E234" s="8"/>
      <c r="F234" s="8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ht="15.75" customHeight="1">
      <c r="A235" s="4"/>
      <c r="B235" s="4"/>
      <c r="C235" s="4"/>
      <c r="D235" s="8"/>
      <c r="E235" s="8"/>
      <c r="F235" s="8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ht="15.75" customHeight="1">
      <c r="A236" s="4"/>
      <c r="B236" s="4"/>
      <c r="C236" s="4"/>
      <c r="D236" s="8"/>
      <c r="E236" s="8"/>
      <c r="F236" s="8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ht="15.75" customHeight="1">
      <c r="A237" s="4"/>
      <c r="B237" s="4"/>
      <c r="C237" s="4"/>
      <c r="D237" s="8"/>
      <c r="E237" s="8"/>
      <c r="F237" s="8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ht="15.75" customHeight="1">
      <c r="A238" s="4"/>
      <c r="B238" s="4"/>
      <c r="C238" s="4"/>
      <c r="D238" s="8"/>
      <c r="E238" s="8"/>
      <c r="F238" s="8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ht="15.75" customHeight="1">
      <c r="A239" s="4"/>
      <c r="B239" s="4"/>
      <c r="C239" s="4"/>
      <c r="D239" s="8"/>
      <c r="E239" s="8"/>
      <c r="F239" s="8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ht="15.75" customHeight="1">
      <c r="A240" s="4"/>
      <c r="B240" s="4"/>
      <c r="C240" s="4"/>
      <c r="D240" s="8"/>
      <c r="E240" s="8"/>
      <c r="F240" s="8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ht="15.75" customHeight="1">
      <c r="A241" s="4"/>
      <c r="B241" s="4"/>
      <c r="C241" s="4"/>
      <c r="D241" s="8"/>
      <c r="E241" s="8"/>
      <c r="F241" s="8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ht="15.75" customHeight="1">
      <c r="A242" s="4"/>
      <c r="B242" s="4"/>
      <c r="C242" s="4"/>
      <c r="D242" s="8"/>
      <c r="E242" s="8"/>
      <c r="F242" s="8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ht="15.75" customHeight="1">
      <c r="A243" s="4"/>
      <c r="B243" s="4"/>
      <c r="C243" s="4"/>
      <c r="D243" s="8"/>
      <c r="E243" s="8"/>
      <c r="F243" s="8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ht="15.75" customHeight="1">
      <c r="A244" s="4"/>
      <c r="B244" s="4"/>
      <c r="C244" s="4"/>
      <c r="D244" s="8"/>
      <c r="E244" s="8"/>
      <c r="F244" s="8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ht="15.75" customHeight="1">
      <c r="A245" s="4"/>
      <c r="B245" s="4"/>
      <c r="C245" s="4"/>
      <c r="D245" s="8"/>
      <c r="E245" s="8"/>
      <c r="F245" s="8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ht="15.75" customHeight="1">
      <c r="A246" s="4"/>
      <c r="B246" s="4"/>
      <c r="C246" s="4"/>
      <c r="D246" s="8"/>
      <c r="E246" s="8"/>
      <c r="F246" s="8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ht="15.75" customHeight="1">
      <c r="A247" s="4"/>
      <c r="B247" s="4"/>
      <c r="C247" s="4"/>
      <c r="D247" s="8"/>
      <c r="E247" s="8"/>
      <c r="F247" s="8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ht="15.75" customHeight="1">
      <c r="A248" s="4"/>
      <c r="B248" s="4"/>
      <c r="C248" s="4"/>
      <c r="D248" s="8"/>
      <c r="E248" s="8"/>
      <c r="F248" s="8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ht="15.75" customHeight="1">
      <c r="A249" s="4"/>
      <c r="B249" s="4"/>
      <c r="C249" s="4"/>
      <c r="D249" s="8"/>
      <c r="E249" s="8"/>
      <c r="F249" s="8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ht="15.75" customHeight="1">
      <c r="A250" s="4"/>
      <c r="B250" s="4"/>
      <c r="C250" s="4"/>
      <c r="D250" s="8"/>
      <c r="E250" s="8"/>
      <c r="F250" s="8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ht="15.75" customHeight="1">
      <c r="A251" s="4"/>
      <c r="B251" s="4"/>
      <c r="C251" s="4"/>
      <c r="D251" s="8"/>
      <c r="E251" s="8"/>
      <c r="F251" s="8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ht="15.75" customHeight="1">
      <c r="A252" s="4"/>
      <c r="B252" s="4"/>
      <c r="C252" s="4"/>
      <c r="D252" s="8"/>
      <c r="E252" s="8"/>
      <c r="F252" s="8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ht="15.75" customHeight="1">
      <c r="A253" s="4"/>
      <c r="B253" s="4"/>
      <c r="C253" s="4"/>
      <c r="D253" s="8"/>
      <c r="E253" s="8"/>
      <c r="F253" s="8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ht="15.75" customHeight="1">
      <c r="A254" s="4"/>
      <c r="B254" s="4"/>
      <c r="C254" s="4"/>
      <c r="D254" s="8"/>
      <c r="E254" s="8"/>
      <c r="F254" s="8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ht="15.75" customHeight="1">
      <c r="A255" s="4"/>
      <c r="B255" s="4"/>
      <c r="C255" s="4"/>
      <c r="D255" s="8"/>
      <c r="E255" s="8"/>
      <c r="F255" s="8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ht="15.75" customHeight="1">
      <c r="A256" s="4"/>
      <c r="B256" s="4"/>
      <c r="C256" s="4"/>
      <c r="D256" s="8"/>
      <c r="E256" s="8"/>
      <c r="F256" s="8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ht="15.75" customHeight="1">
      <c r="A257" s="4"/>
      <c r="B257" s="4"/>
      <c r="C257" s="4"/>
      <c r="D257" s="8"/>
      <c r="E257" s="8"/>
      <c r="F257" s="8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ht="15.75" customHeight="1">
      <c r="A258" s="4"/>
      <c r="B258" s="4"/>
      <c r="C258" s="4"/>
      <c r="D258" s="8"/>
      <c r="E258" s="8"/>
      <c r="F258" s="8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ht="15.75" customHeight="1">
      <c r="A259" s="4"/>
      <c r="B259" s="4"/>
      <c r="C259" s="4"/>
      <c r="D259" s="8"/>
      <c r="E259" s="8"/>
      <c r="F259" s="8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ht="15.75" customHeight="1">
      <c r="A260" s="4"/>
      <c r="B260" s="4"/>
      <c r="C260" s="4"/>
      <c r="D260" s="8"/>
      <c r="E260" s="8"/>
      <c r="F260" s="8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ht="15.75" customHeight="1">
      <c r="A261" s="4"/>
      <c r="B261" s="4"/>
      <c r="C261" s="4"/>
      <c r="D261" s="8"/>
      <c r="E261" s="8"/>
      <c r="F261" s="8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ht="15.75" customHeight="1">
      <c r="A262" s="4"/>
      <c r="B262" s="4"/>
      <c r="C262" s="4"/>
      <c r="D262" s="8"/>
      <c r="E262" s="8"/>
      <c r="F262" s="8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ht="15.75" customHeight="1">
      <c r="D263" s="11"/>
      <c r="E263" s="11"/>
      <c r="F263" s="11"/>
    </row>
    <row r="264" ht="15.75" customHeight="1">
      <c r="D264" s="11"/>
      <c r="E264" s="11"/>
      <c r="F264" s="11"/>
    </row>
    <row r="265" ht="15.75" customHeight="1">
      <c r="D265" s="11"/>
      <c r="E265" s="11"/>
      <c r="F265" s="11"/>
    </row>
    <row r="266" ht="15.75" customHeight="1">
      <c r="D266" s="11"/>
      <c r="E266" s="11"/>
      <c r="F266" s="11"/>
    </row>
    <row r="267" ht="15.75" customHeight="1">
      <c r="D267" s="11"/>
      <c r="E267" s="11"/>
      <c r="F267" s="11"/>
    </row>
    <row r="268" ht="15.75" customHeight="1">
      <c r="D268" s="11"/>
      <c r="E268" s="11"/>
      <c r="F268" s="11"/>
    </row>
    <row r="269" ht="15.75" customHeight="1">
      <c r="D269" s="11"/>
      <c r="E269" s="11"/>
      <c r="F269" s="11"/>
    </row>
    <row r="270" ht="15.75" customHeight="1">
      <c r="D270" s="11"/>
      <c r="E270" s="11"/>
      <c r="F270" s="11"/>
    </row>
    <row r="271" ht="15.75" customHeight="1">
      <c r="D271" s="11"/>
      <c r="E271" s="11"/>
      <c r="F271" s="11"/>
    </row>
    <row r="272" ht="15.75" customHeight="1">
      <c r="D272" s="11"/>
      <c r="E272" s="11"/>
      <c r="F272" s="11"/>
    </row>
    <row r="273" ht="15.75" customHeight="1">
      <c r="D273" s="11"/>
      <c r="E273" s="11"/>
      <c r="F273" s="11"/>
    </row>
    <row r="274" ht="15.75" customHeight="1">
      <c r="D274" s="11"/>
      <c r="E274" s="11"/>
      <c r="F274" s="11"/>
    </row>
    <row r="275" ht="15.75" customHeight="1">
      <c r="D275" s="11"/>
      <c r="E275" s="11"/>
      <c r="F275" s="11"/>
    </row>
    <row r="276" ht="15.75" customHeight="1">
      <c r="D276" s="11"/>
      <c r="E276" s="11"/>
      <c r="F276" s="11"/>
    </row>
    <row r="277" ht="15.75" customHeight="1">
      <c r="D277" s="11"/>
      <c r="E277" s="11"/>
      <c r="F277" s="11"/>
    </row>
    <row r="278" ht="15.75" customHeight="1">
      <c r="D278" s="11"/>
      <c r="E278" s="11"/>
      <c r="F278" s="11"/>
    </row>
    <row r="279" ht="15.75" customHeight="1">
      <c r="D279" s="11"/>
      <c r="E279" s="11"/>
      <c r="F279" s="11"/>
    </row>
    <row r="280" ht="15.75" customHeight="1">
      <c r="D280" s="11"/>
      <c r="E280" s="11"/>
      <c r="F280" s="11"/>
    </row>
    <row r="281" ht="15.75" customHeight="1">
      <c r="D281" s="11"/>
      <c r="E281" s="11"/>
      <c r="F281" s="11"/>
    </row>
    <row r="282" ht="15.75" customHeight="1">
      <c r="D282" s="11"/>
      <c r="E282" s="11"/>
      <c r="F282" s="11"/>
    </row>
    <row r="283" ht="15.75" customHeight="1">
      <c r="D283" s="11"/>
      <c r="E283" s="11"/>
      <c r="F283" s="11"/>
    </row>
    <row r="284" ht="15.75" customHeight="1">
      <c r="D284" s="11"/>
      <c r="E284" s="11"/>
      <c r="F284" s="11"/>
    </row>
    <row r="285" ht="15.75" customHeight="1">
      <c r="D285" s="11"/>
      <c r="E285" s="11"/>
      <c r="F285" s="11"/>
    </row>
    <row r="286" ht="15.75" customHeight="1">
      <c r="D286" s="11"/>
      <c r="E286" s="11"/>
      <c r="F286" s="11"/>
    </row>
    <row r="287" ht="15.75" customHeight="1">
      <c r="D287" s="11"/>
      <c r="E287" s="11"/>
      <c r="F287" s="11"/>
    </row>
    <row r="288" ht="15.75" customHeight="1">
      <c r="D288" s="11"/>
      <c r="E288" s="11"/>
      <c r="F288" s="11"/>
    </row>
    <row r="289" ht="15.75" customHeight="1">
      <c r="D289" s="11"/>
      <c r="E289" s="11"/>
      <c r="F289" s="11"/>
    </row>
    <row r="290" ht="15.75" customHeight="1">
      <c r="D290" s="11"/>
      <c r="E290" s="11"/>
      <c r="F290" s="11"/>
    </row>
    <row r="291" ht="15.75" customHeight="1">
      <c r="D291" s="11"/>
      <c r="E291" s="11"/>
      <c r="F291" s="11"/>
    </row>
    <row r="292" ht="15.75" customHeight="1">
      <c r="D292" s="11"/>
      <c r="E292" s="11"/>
      <c r="F292" s="11"/>
    </row>
    <row r="293" ht="15.75" customHeight="1">
      <c r="D293" s="11"/>
      <c r="E293" s="11"/>
      <c r="F293" s="11"/>
    </row>
    <row r="294" ht="15.75" customHeight="1">
      <c r="D294" s="11"/>
      <c r="E294" s="11"/>
      <c r="F294" s="11"/>
    </row>
    <row r="295" ht="15.75" customHeight="1">
      <c r="D295" s="11"/>
      <c r="E295" s="11"/>
      <c r="F295" s="11"/>
    </row>
    <row r="296" ht="15.75" customHeight="1">
      <c r="D296" s="11"/>
      <c r="E296" s="11"/>
      <c r="F296" s="11"/>
    </row>
    <row r="297" ht="15.75" customHeight="1">
      <c r="D297" s="11"/>
      <c r="E297" s="11"/>
      <c r="F297" s="11"/>
    </row>
    <row r="298" ht="15.75" customHeight="1">
      <c r="D298" s="11"/>
      <c r="E298" s="11"/>
      <c r="F298" s="11"/>
    </row>
    <row r="299" ht="15.75" customHeight="1">
      <c r="D299" s="11"/>
      <c r="E299" s="11"/>
      <c r="F299" s="11"/>
    </row>
    <row r="300" ht="15.75" customHeight="1">
      <c r="D300" s="11"/>
      <c r="E300" s="11"/>
      <c r="F300" s="11"/>
    </row>
    <row r="301" ht="15.75" customHeight="1">
      <c r="D301" s="11"/>
      <c r="E301" s="11"/>
      <c r="F301" s="11"/>
    </row>
    <row r="302" ht="15.75" customHeight="1">
      <c r="D302" s="11"/>
      <c r="E302" s="11"/>
      <c r="F302" s="11"/>
    </row>
    <row r="303" ht="15.75" customHeight="1">
      <c r="D303" s="11"/>
      <c r="E303" s="11"/>
      <c r="F303" s="11"/>
    </row>
    <row r="304" ht="15.75" customHeight="1">
      <c r="D304" s="11"/>
      <c r="E304" s="11"/>
      <c r="F304" s="11"/>
    </row>
    <row r="305" ht="15.75" customHeight="1">
      <c r="D305" s="11"/>
      <c r="E305" s="11"/>
      <c r="F305" s="11"/>
    </row>
    <row r="306" ht="15.75" customHeight="1">
      <c r="D306" s="11"/>
      <c r="E306" s="11"/>
      <c r="F306" s="11"/>
    </row>
    <row r="307" ht="15.75" customHeight="1">
      <c r="D307" s="11"/>
      <c r="E307" s="11"/>
      <c r="F307" s="11"/>
    </row>
    <row r="308" ht="15.75" customHeight="1">
      <c r="D308" s="11"/>
      <c r="E308" s="11"/>
      <c r="F308" s="11"/>
    </row>
    <row r="309" ht="15.75" customHeight="1">
      <c r="D309" s="11"/>
      <c r="E309" s="11"/>
      <c r="F309" s="11"/>
    </row>
    <row r="310" ht="15.75" customHeight="1">
      <c r="D310" s="11"/>
      <c r="E310" s="11"/>
      <c r="F310" s="11"/>
    </row>
    <row r="311" ht="15.75" customHeight="1">
      <c r="D311" s="11"/>
      <c r="E311" s="11"/>
      <c r="F311" s="11"/>
    </row>
    <row r="312" ht="15.75" customHeight="1">
      <c r="D312" s="11"/>
      <c r="E312" s="11"/>
      <c r="F312" s="11"/>
    </row>
    <row r="313" ht="15.75" customHeight="1">
      <c r="D313" s="11"/>
      <c r="E313" s="11"/>
      <c r="F313" s="11"/>
    </row>
    <row r="314" ht="15.75" customHeight="1">
      <c r="D314" s="11"/>
      <c r="E314" s="11"/>
      <c r="F314" s="11"/>
    </row>
    <row r="315" ht="15.75" customHeight="1">
      <c r="D315" s="11"/>
      <c r="E315" s="11"/>
      <c r="F315" s="11"/>
    </row>
    <row r="316" ht="15.75" customHeight="1">
      <c r="D316" s="11"/>
      <c r="E316" s="11"/>
      <c r="F316" s="11"/>
    </row>
    <row r="317" ht="15.75" customHeight="1">
      <c r="D317" s="11"/>
      <c r="E317" s="11"/>
      <c r="F317" s="11"/>
    </row>
    <row r="318" ht="15.75" customHeight="1">
      <c r="D318" s="11"/>
      <c r="E318" s="11"/>
      <c r="F318" s="11"/>
    </row>
    <row r="319" ht="15.75" customHeight="1">
      <c r="D319" s="11"/>
      <c r="E319" s="11"/>
      <c r="F319" s="11"/>
    </row>
    <row r="320" ht="15.75" customHeight="1">
      <c r="D320" s="11"/>
      <c r="E320" s="11"/>
      <c r="F320" s="11"/>
    </row>
    <row r="321" ht="15.75" customHeight="1">
      <c r="D321" s="11"/>
      <c r="E321" s="11"/>
      <c r="F321" s="11"/>
    </row>
    <row r="322" ht="15.75" customHeight="1">
      <c r="D322" s="11"/>
      <c r="E322" s="11"/>
      <c r="F322" s="11"/>
    </row>
    <row r="323" ht="15.75" customHeight="1">
      <c r="D323" s="11"/>
      <c r="E323" s="11"/>
      <c r="F323" s="11"/>
    </row>
    <row r="324" ht="15.75" customHeight="1">
      <c r="D324" s="11"/>
      <c r="E324" s="11"/>
      <c r="F324" s="11"/>
    </row>
    <row r="325" ht="15.75" customHeight="1">
      <c r="D325" s="11"/>
      <c r="E325" s="11"/>
      <c r="F325" s="11"/>
    </row>
    <row r="326" ht="15.75" customHeight="1">
      <c r="D326" s="11"/>
      <c r="E326" s="11"/>
      <c r="F326" s="11"/>
    </row>
    <row r="327" ht="15.75" customHeight="1">
      <c r="D327" s="11"/>
      <c r="E327" s="11"/>
      <c r="F327" s="11"/>
    </row>
    <row r="328" ht="15.75" customHeight="1">
      <c r="D328" s="11"/>
      <c r="E328" s="11"/>
      <c r="F328" s="11"/>
    </row>
    <row r="329" ht="15.75" customHeight="1">
      <c r="D329" s="11"/>
      <c r="E329" s="11"/>
      <c r="F329" s="11"/>
    </row>
    <row r="330" ht="15.75" customHeight="1">
      <c r="D330" s="11"/>
      <c r="E330" s="11"/>
      <c r="F330" s="11"/>
    </row>
    <row r="331" ht="15.75" customHeight="1">
      <c r="D331" s="11"/>
      <c r="E331" s="11"/>
      <c r="F331" s="11"/>
    </row>
    <row r="332" ht="15.75" customHeight="1">
      <c r="D332" s="11"/>
      <c r="E332" s="11"/>
      <c r="F332" s="11"/>
    </row>
    <row r="333" ht="15.75" customHeight="1">
      <c r="D333" s="11"/>
      <c r="E333" s="11"/>
      <c r="F333" s="11"/>
    </row>
    <row r="334" ht="15.75" customHeight="1">
      <c r="D334" s="11"/>
      <c r="E334" s="11"/>
      <c r="F334" s="11"/>
    </row>
    <row r="335" ht="15.75" customHeight="1">
      <c r="D335" s="11"/>
      <c r="E335" s="11"/>
      <c r="F335" s="11"/>
    </row>
    <row r="336" ht="15.75" customHeight="1">
      <c r="D336" s="11"/>
      <c r="E336" s="11"/>
      <c r="F336" s="11"/>
    </row>
    <row r="337" ht="15.75" customHeight="1">
      <c r="D337" s="11"/>
      <c r="E337" s="11"/>
      <c r="F337" s="11"/>
    </row>
    <row r="338" ht="15.75" customHeight="1">
      <c r="D338" s="11"/>
      <c r="E338" s="11"/>
      <c r="F338" s="11"/>
    </row>
    <row r="339" ht="15.75" customHeight="1">
      <c r="D339" s="11"/>
      <c r="E339" s="11"/>
      <c r="F339" s="11"/>
    </row>
    <row r="340" ht="15.75" customHeight="1">
      <c r="D340" s="11"/>
      <c r="E340" s="11"/>
      <c r="F340" s="11"/>
    </row>
    <row r="341" ht="15.75" customHeight="1">
      <c r="D341" s="11"/>
      <c r="E341" s="11"/>
      <c r="F341" s="11"/>
    </row>
    <row r="342" ht="15.75" customHeight="1">
      <c r="D342" s="11"/>
      <c r="E342" s="11"/>
      <c r="F342" s="11"/>
    </row>
    <row r="343" ht="15.75" customHeight="1">
      <c r="D343" s="11"/>
      <c r="E343" s="11"/>
      <c r="F343" s="11"/>
    </row>
    <row r="344" ht="15.75" customHeight="1">
      <c r="D344" s="11"/>
      <c r="E344" s="11"/>
      <c r="F344" s="11"/>
    </row>
    <row r="345" ht="15.75" customHeight="1">
      <c r="D345" s="11"/>
      <c r="E345" s="11"/>
      <c r="F345" s="11"/>
    </row>
    <row r="346" ht="15.75" customHeight="1">
      <c r="D346" s="11"/>
      <c r="E346" s="11"/>
      <c r="F346" s="11"/>
    </row>
    <row r="347" ht="15.75" customHeight="1">
      <c r="D347" s="11"/>
      <c r="E347" s="11"/>
      <c r="F347" s="11"/>
    </row>
    <row r="348" ht="15.75" customHeight="1">
      <c r="D348" s="11"/>
      <c r="E348" s="11"/>
      <c r="F348" s="11"/>
    </row>
    <row r="349" ht="15.75" customHeight="1">
      <c r="D349" s="11"/>
      <c r="E349" s="11"/>
      <c r="F349" s="11"/>
    </row>
    <row r="350" ht="15.75" customHeight="1">
      <c r="D350" s="11"/>
      <c r="E350" s="11"/>
      <c r="F350" s="11"/>
    </row>
    <row r="351" ht="15.75" customHeight="1">
      <c r="D351" s="11"/>
      <c r="E351" s="11"/>
      <c r="F351" s="11"/>
    </row>
    <row r="352" ht="15.75" customHeight="1">
      <c r="D352" s="11"/>
      <c r="E352" s="11"/>
      <c r="F352" s="11"/>
    </row>
    <row r="353" ht="15.75" customHeight="1">
      <c r="D353" s="11"/>
      <c r="E353" s="11"/>
      <c r="F353" s="11"/>
    </row>
    <row r="354" ht="15.75" customHeight="1">
      <c r="D354" s="11"/>
      <c r="E354" s="11"/>
      <c r="F354" s="11"/>
    </row>
    <row r="355" ht="15.75" customHeight="1">
      <c r="D355" s="11"/>
      <c r="E355" s="11"/>
      <c r="F355" s="11"/>
    </row>
    <row r="356" ht="15.75" customHeight="1">
      <c r="D356" s="11"/>
      <c r="E356" s="11"/>
      <c r="F356" s="11"/>
    </row>
    <row r="357" ht="15.75" customHeight="1">
      <c r="D357" s="11"/>
      <c r="E357" s="11"/>
      <c r="F357" s="11"/>
    </row>
    <row r="358" ht="15.75" customHeight="1">
      <c r="D358" s="11"/>
      <c r="E358" s="11"/>
      <c r="F358" s="11"/>
    </row>
    <row r="359" ht="15.75" customHeight="1">
      <c r="D359" s="11"/>
      <c r="E359" s="11"/>
      <c r="F359" s="11"/>
    </row>
    <row r="360" ht="15.75" customHeight="1">
      <c r="D360" s="11"/>
      <c r="E360" s="11"/>
      <c r="F360" s="11"/>
    </row>
    <row r="361" ht="15.75" customHeight="1">
      <c r="D361" s="11"/>
      <c r="E361" s="11"/>
      <c r="F361" s="11"/>
    </row>
    <row r="362" ht="15.75" customHeight="1">
      <c r="D362" s="11"/>
      <c r="E362" s="11"/>
      <c r="F362" s="11"/>
    </row>
    <row r="363" ht="15.75" customHeight="1">
      <c r="D363" s="11"/>
      <c r="E363" s="11"/>
      <c r="F363" s="11"/>
    </row>
    <row r="364" ht="15.75" customHeight="1">
      <c r="D364" s="11"/>
      <c r="E364" s="11"/>
      <c r="F364" s="11"/>
    </row>
    <row r="365" ht="15.75" customHeight="1">
      <c r="D365" s="11"/>
      <c r="E365" s="11"/>
      <c r="F365" s="11"/>
    </row>
    <row r="366" ht="15.75" customHeight="1">
      <c r="D366" s="11"/>
      <c r="E366" s="11"/>
      <c r="F366" s="11"/>
    </row>
    <row r="367" ht="15.75" customHeight="1">
      <c r="D367" s="11"/>
      <c r="E367" s="11"/>
      <c r="F367" s="11"/>
    </row>
    <row r="368" ht="15.75" customHeight="1">
      <c r="D368" s="11"/>
      <c r="E368" s="11"/>
      <c r="F368" s="11"/>
    </row>
    <row r="369" ht="15.75" customHeight="1">
      <c r="D369" s="11"/>
      <c r="E369" s="11"/>
      <c r="F369" s="11"/>
    </row>
    <row r="370" ht="15.75" customHeight="1">
      <c r="D370" s="11"/>
      <c r="E370" s="11"/>
      <c r="F370" s="11"/>
    </row>
    <row r="371" ht="15.75" customHeight="1">
      <c r="D371" s="11"/>
      <c r="E371" s="11"/>
      <c r="F371" s="11"/>
    </row>
    <row r="372" ht="15.75" customHeight="1">
      <c r="D372" s="11"/>
      <c r="E372" s="11"/>
      <c r="F372" s="11"/>
    </row>
    <row r="373" ht="15.75" customHeight="1">
      <c r="D373" s="11"/>
      <c r="E373" s="11"/>
      <c r="F373" s="11"/>
    </row>
    <row r="374" ht="15.75" customHeight="1">
      <c r="D374" s="11"/>
      <c r="E374" s="11"/>
      <c r="F374" s="11"/>
    </row>
    <row r="375" ht="15.75" customHeight="1">
      <c r="D375" s="11"/>
      <c r="E375" s="11"/>
      <c r="F375" s="11"/>
    </row>
    <row r="376" ht="15.75" customHeight="1">
      <c r="D376" s="11"/>
      <c r="E376" s="11"/>
      <c r="F376" s="11"/>
    </row>
    <row r="377" ht="15.75" customHeight="1">
      <c r="D377" s="11"/>
      <c r="E377" s="11"/>
      <c r="F377" s="11"/>
    </row>
    <row r="378" ht="15.75" customHeight="1">
      <c r="D378" s="11"/>
      <c r="E378" s="11"/>
      <c r="F378" s="11"/>
    </row>
    <row r="379" ht="15.75" customHeight="1">
      <c r="D379" s="11"/>
      <c r="E379" s="11"/>
      <c r="F379" s="11"/>
    </row>
    <row r="380" ht="15.75" customHeight="1">
      <c r="D380" s="11"/>
      <c r="E380" s="11"/>
      <c r="F380" s="11"/>
    </row>
    <row r="381" ht="15.75" customHeight="1">
      <c r="D381" s="11"/>
      <c r="E381" s="11"/>
      <c r="F381" s="11"/>
    </row>
    <row r="382" ht="15.75" customHeight="1">
      <c r="D382" s="11"/>
      <c r="E382" s="11"/>
      <c r="F382" s="11"/>
    </row>
    <row r="383" ht="15.75" customHeight="1">
      <c r="D383" s="11"/>
      <c r="E383" s="11"/>
      <c r="F383" s="11"/>
    </row>
    <row r="384" ht="15.75" customHeight="1">
      <c r="D384" s="11"/>
      <c r="E384" s="11"/>
      <c r="F384" s="11"/>
    </row>
    <row r="385" ht="15.75" customHeight="1">
      <c r="D385" s="11"/>
      <c r="E385" s="11"/>
      <c r="F385" s="11"/>
    </row>
    <row r="386" ht="15.75" customHeight="1">
      <c r="D386" s="11"/>
      <c r="E386" s="11"/>
      <c r="F386" s="11"/>
    </row>
    <row r="387" ht="15.75" customHeight="1">
      <c r="D387" s="11"/>
      <c r="E387" s="11"/>
      <c r="F387" s="11"/>
    </row>
    <row r="388" ht="15.75" customHeight="1">
      <c r="D388" s="11"/>
      <c r="E388" s="11"/>
      <c r="F388" s="11"/>
    </row>
    <row r="389" ht="15.75" customHeight="1">
      <c r="D389" s="11"/>
      <c r="E389" s="11"/>
      <c r="F389" s="11"/>
    </row>
    <row r="390" ht="15.75" customHeight="1">
      <c r="D390" s="11"/>
      <c r="E390" s="11"/>
      <c r="F390" s="11"/>
    </row>
    <row r="391" ht="15.75" customHeight="1">
      <c r="D391" s="11"/>
      <c r="E391" s="11"/>
      <c r="F391" s="11"/>
    </row>
    <row r="392" ht="15.75" customHeight="1">
      <c r="D392" s="11"/>
      <c r="E392" s="11"/>
      <c r="F392" s="11"/>
    </row>
    <row r="393" ht="15.75" customHeight="1">
      <c r="D393" s="11"/>
      <c r="E393" s="11"/>
      <c r="F393" s="11"/>
    </row>
    <row r="394" ht="15.75" customHeight="1">
      <c r="D394" s="11"/>
      <c r="E394" s="11"/>
      <c r="F394" s="11"/>
    </row>
    <row r="395" ht="15.75" customHeight="1">
      <c r="D395" s="11"/>
      <c r="E395" s="11"/>
      <c r="F395" s="11"/>
    </row>
    <row r="396" ht="15.75" customHeight="1">
      <c r="D396" s="11"/>
      <c r="E396" s="11"/>
      <c r="F396" s="11"/>
    </row>
    <row r="397" ht="15.75" customHeight="1">
      <c r="D397" s="11"/>
      <c r="E397" s="11"/>
      <c r="F397" s="11"/>
    </row>
    <row r="398" ht="15.75" customHeight="1">
      <c r="D398" s="11"/>
      <c r="E398" s="11"/>
      <c r="F398" s="11"/>
    </row>
    <row r="399" ht="15.75" customHeight="1">
      <c r="D399" s="11"/>
      <c r="E399" s="11"/>
      <c r="F399" s="11"/>
    </row>
    <row r="400" ht="15.75" customHeight="1">
      <c r="D400" s="11"/>
      <c r="E400" s="11"/>
      <c r="F400" s="11"/>
    </row>
    <row r="401" ht="15.75" customHeight="1">
      <c r="D401" s="11"/>
      <c r="E401" s="11"/>
      <c r="F401" s="11"/>
    </row>
    <row r="402" ht="15.75" customHeight="1">
      <c r="D402" s="11"/>
      <c r="E402" s="11"/>
      <c r="F402" s="11"/>
    </row>
    <row r="403" ht="15.75" customHeight="1">
      <c r="D403" s="11"/>
      <c r="E403" s="11"/>
      <c r="F403" s="11"/>
    </row>
    <row r="404" ht="15.75" customHeight="1">
      <c r="D404" s="11"/>
      <c r="E404" s="11"/>
      <c r="F404" s="11"/>
    </row>
    <row r="405" ht="15.75" customHeight="1">
      <c r="D405" s="11"/>
      <c r="E405" s="11"/>
      <c r="F405" s="11"/>
    </row>
    <row r="406" ht="15.75" customHeight="1">
      <c r="D406" s="11"/>
      <c r="E406" s="11"/>
      <c r="F406" s="11"/>
    </row>
    <row r="407" ht="15.75" customHeight="1">
      <c r="D407" s="11"/>
      <c r="E407" s="11"/>
      <c r="F407" s="11"/>
    </row>
    <row r="408" ht="15.75" customHeight="1">
      <c r="D408" s="11"/>
      <c r="E408" s="11"/>
      <c r="F408" s="11"/>
    </row>
    <row r="409" ht="15.75" customHeight="1">
      <c r="D409" s="11"/>
      <c r="E409" s="11"/>
      <c r="F409" s="11"/>
    </row>
    <row r="410" ht="15.75" customHeight="1">
      <c r="D410" s="11"/>
      <c r="E410" s="11"/>
      <c r="F410" s="11"/>
    </row>
    <row r="411" ht="15.75" customHeight="1">
      <c r="D411" s="11"/>
      <c r="E411" s="11"/>
      <c r="F411" s="11"/>
    </row>
    <row r="412" ht="15.75" customHeight="1">
      <c r="D412" s="11"/>
      <c r="E412" s="11"/>
      <c r="F412" s="11"/>
    </row>
    <row r="413" ht="15.75" customHeight="1">
      <c r="D413" s="11"/>
      <c r="E413" s="11"/>
      <c r="F413" s="11"/>
    </row>
    <row r="414" ht="15.75" customHeight="1">
      <c r="D414" s="11"/>
      <c r="E414" s="11"/>
      <c r="F414" s="11"/>
    </row>
    <row r="415" ht="15.75" customHeight="1">
      <c r="D415" s="11"/>
      <c r="E415" s="11"/>
      <c r="F415" s="11"/>
    </row>
    <row r="416" ht="15.75" customHeight="1">
      <c r="D416" s="11"/>
      <c r="E416" s="11"/>
      <c r="F416" s="11"/>
    </row>
    <row r="417" ht="15.75" customHeight="1">
      <c r="D417" s="11"/>
      <c r="E417" s="11"/>
      <c r="F417" s="11"/>
    </row>
    <row r="418" ht="15.75" customHeight="1">
      <c r="D418" s="11"/>
      <c r="E418" s="11"/>
      <c r="F418" s="11"/>
    </row>
    <row r="419" ht="15.75" customHeight="1">
      <c r="D419" s="11"/>
      <c r="E419" s="11"/>
      <c r="F419" s="11"/>
    </row>
    <row r="420" ht="15.75" customHeight="1">
      <c r="D420" s="11"/>
      <c r="E420" s="11"/>
      <c r="F420" s="11"/>
    </row>
    <row r="421" ht="15.75" customHeight="1">
      <c r="D421" s="11"/>
      <c r="E421" s="11"/>
      <c r="F421" s="11"/>
    </row>
    <row r="422" ht="15.75" customHeight="1">
      <c r="D422" s="11"/>
      <c r="E422" s="11"/>
      <c r="F422" s="11"/>
    </row>
    <row r="423" ht="15.75" customHeight="1">
      <c r="D423" s="11"/>
      <c r="E423" s="11"/>
      <c r="F423" s="11"/>
    </row>
    <row r="424" ht="15.75" customHeight="1">
      <c r="D424" s="11"/>
      <c r="E424" s="11"/>
      <c r="F424" s="11"/>
    </row>
    <row r="425" ht="15.75" customHeight="1">
      <c r="D425" s="11"/>
      <c r="E425" s="11"/>
      <c r="F425" s="11"/>
    </row>
    <row r="426" ht="15.75" customHeight="1">
      <c r="D426" s="11"/>
      <c r="E426" s="11"/>
      <c r="F426" s="11"/>
    </row>
    <row r="427" ht="15.75" customHeight="1">
      <c r="D427" s="11"/>
      <c r="E427" s="11"/>
      <c r="F427" s="11"/>
    </row>
    <row r="428" ht="15.75" customHeight="1">
      <c r="D428" s="11"/>
      <c r="E428" s="11"/>
      <c r="F428" s="11"/>
    </row>
    <row r="429" ht="15.75" customHeight="1">
      <c r="D429" s="11"/>
      <c r="E429" s="11"/>
      <c r="F429" s="11"/>
    </row>
    <row r="430" ht="15.75" customHeight="1">
      <c r="D430" s="11"/>
      <c r="E430" s="11"/>
      <c r="F430" s="11"/>
    </row>
    <row r="431" ht="15.75" customHeight="1">
      <c r="D431" s="11"/>
      <c r="E431" s="11"/>
      <c r="F431" s="11"/>
    </row>
    <row r="432" ht="15.75" customHeight="1">
      <c r="D432" s="11"/>
      <c r="E432" s="11"/>
      <c r="F432" s="11"/>
    </row>
    <row r="433" ht="15.75" customHeight="1">
      <c r="D433" s="11"/>
      <c r="E433" s="11"/>
      <c r="F433" s="11"/>
    </row>
    <row r="434" ht="15.75" customHeight="1">
      <c r="D434" s="11"/>
      <c r="E434" s="11"/>
      <c r="F434" s="11"/>
    </row>
    <row r="435" ht="15.75" customHeight="1">
      <c r="D435" s="11"/>
      <c r="E435" s="11"/>
      <c r="F435" s="11"/>
    </row>
    <row r="436" ht="15.75" customHeight="1">
      <c r="D436" s="11"/>
      <c r="E436" s="11"/>
      <c r="F436" s="11"/>
    </row>
    <row r="437" ht="15.75" customHeight="1">
      <c r="D437" s="11"/>
      <c r="E437" s="11"/>
      <c r="F437" s="11"/>
    </row>
    <row r="438" ht="15.75" customHeight="1">
      <c r="D438" s="11"/>
      <c r="E438" s="11"/>
      <c r="F438" s="11"/>
    </row>
    <row r="439" ht="15.75" customHeight="1">
      <c r="D439" s="11"/>
      <c r="E439" s="11"/>
      <c r="F439" s="11"/>
    </row>
    <row r="440" ht="15.75" customHeight="1">
      <c r="D440" s="11"/>
      <c r="E440" s="11"/>
      <c r="F440" s="11"/>
    </row>
    <row r="441" ht="15.75" customHeight="1">
      <c r="D441" s="11"/>
      <c r="E441" s="11"/>
      <c r="F441" s="11"/>
    </row>
    <row r="442" ht="15.75" customHeight="1">
      <c r="D442" s="11"/>
      <c r="E442" s="11"/>
      <c r="F442" s="11"/>
    </row>
    <row r="443" ht="15.75" customHeight="1">
      <c r="D443" s="11"/>
      <c r="E443" s="11"/>
      <c r="F443" s="11"/>
    </row>
    <row r="444" ht="15.75" customHeight="1">
      <c r="D444" s="11"/>
      <c r="E444" s="11"/>
      <c r="F444" s="11"/>
    </row>
    <row r="445" ht="15.75" customHeight="1">
      <c r="D445" s="11"/>
      <c r="E445" s="11"/>
      <c r="F445" s="11"/>
    </row>
    <row r="446" ht="15.75" customHeight="1">
      <c r="D446" s="11"/>
      <c r="E446" s="11"/>
      <c r="F446" s="11"/>
    </row>
    <row r="447" ht="15.75" customHeight="1">
      <c r="D447" s="11"/>
      <c r="E447" s="11"/>
      <c r="F447" s="11"/>
    </row>
    <row r="448" ht="15.75" customHeight="1">
      <c r="D448" s="11"/>
      <c r="E448" s="11"/>
      <c r="F448" s="11"/>
    </row>
    <row r="449" ht="15.75" customHeight="1">
      <c r="D449" s="11"/>
      <c r="E449" s="11"/>
      <c r="F449" s="11"/>
    </row>
    <row r="450" ht="15.75" customHeight="1">
      <c r="D450" s="11"/>
      <c r="E450" s="11"/>
      <c r="F450" s="11"/>
    </row>
    <row r="451" ht="15.75" customHeight="1">
      <c r="D451" s="11"/>
      <c r="E451" s="11"/>
      <c r="F451" s="11"/>
    </row>
    <row r="452" ht="15.75" customHeight="1">
      <c r="D452" s="11"/>
      <c r="E452" s="11"/>
      <c r="F452" s="11"/>
    </row>
    <row r="453" ht="15.75" customHeight="1">
      <c r="D453" s="11"/>
      <c r="E453" s="11"/>
      <c r="F453" s="11"/>
    </row>
    <row r="454" ht="15.75" customHeight="1">
      <c r="D454" s="11"/>
      <c r="E454" s="11"/>
      <c r="F454" s="11"/>
    </row>
    <row r="455" ht="15.75" customHeight="1">
      <c r="D455" s="11"/>
      <c r="E455" s="11"/>
      <c r="F455" s="11"/>
    </row>
    <row r="456" ht="15.75" customHeight="1">
      <c r="D456" s="11"/>
      <c r="E456" s="11"/>
      <c r="F456" s="11"/>
    </row>
    <row r="457" ht="15.75" customHeight="1">
      <c r="D457" s="11"/>
      <c r="E457" s="11"/>
      <c r="F457" s="11"/>
    </row>
    <row r="458" ht="15.75" customHeight="1">
      <c r="D458" s="11"/>
      <c r="E458" s="11"/>
      <c r="F458" s="11"/>
    </row>
    <row r="459" ht="15.75" customHeight="1">
      <c r="D459" s="11"/>
      <c r="E459" s="11"/>
      <c r="F459" s="11"/>
    </row>
    <row r="460" ht="15.75" customHeight="1">
      <c r="D460" s="11"/>
      <c r="E460" s="11"/>
      <c r="F460" s="11"/>
    </row>
    <row r="461" ht="15.75" customHeight="1">
      <c r="D461" s="11"/>
      <c r="E461" s="11"/>
      <c r="F461" s="11"/>
    </row>
    <row r="462" ht="15.75" customHeight="1">
      <c r="D462" s="11"/>
      <c r="E462" s="11"/>
      <c r="F462" s="11"/>
    </row>
    <row r="463" ht="15.75" customHeight="1">
      <c r="D463" s="11"/>
      <c r="E463" s="11"/>
      <c r="F463" s="11"/>
    </row>
    <row r="464" ht="15.75" customHeight="1">
      <c r="D464" s="11"/>
      <c r="E464" s="11"/>
      <c r="F464" s="11"/>
    </row>
    <row r="465" ht="15.75" customHeight="1">
      <c r="D465" s="11"/>
      <c r="E465" s="11"/>
      <c r="F465" s="11"/>
    </row>
    <row r="466" ht="15.75" customHeight="1">
      <c r="D466" s="11"/>
      <c r="E466" s="11"/>
      <c r="F466" s="11"/>
    </row>
    <row r="467" ht="15.75" customHeight="1">
      <c r="D467" s="11"/>
      <c r="E467" s="11"/>
      <c r="F467" s="11"/>
    </row>
    <row r="468" ht="15.75" customHeight="1">
      <c r="D468" s="11"/>
      <c r="E468" s="11"/>
      <c r="F468" s="11"/>
    </row>
    <row r="469" ht="15.75" customHeight="1">
      <c r="D469" s="11"/>
      <c r="E469" s="11"/>
      <c r="F469" s="11"/>
    </row>
    <row r="470" ht="15.75" customHeight="1">
      <c r="D470" s="11"/>
      <c r="E470" s="11"/>
      <c r="F470" s="11"/>
    </row>
    <row r="471" ht="15.75" customHeight="1">
      <c r="D471" s="11"/>
      <c r="E471" s="11"/>
      <c r="F471" s="11"/>
    </row>
    <row r="472" ht="15.75" customHeight="1">
      <c r="D472" s="11"/>
      <c r="E472" s="11"/>
      <c r="F472" s="11"/>
    </row>
    <row r="473" ht="15.75" customHeight="1">
      <c r="D473" s="11"/>
      <c r="E473" s="11"/>
      <c r="F473" s="11"/>
    </row>
    <row r="474" ht="15.75" customHeight="1">
      <c r="D474" s="11"/>
      <c r="E474" s="11"/>
      <c r="F474" s="11"/>
    </row>
    <row r="475" ht="15.75" customHeight="1">
      <c r="D475" s="11"/>
      <c r="E475" s="11"/>
      <c r="F475" s="11"/>
    </row>
    <row r="476" ht="15.75" customHeight="1">
      <c r="D476" s="11"/>
      <c r="E476" s="11"/>
      <c r="F476" s="11"/>
    </row>
    <row r="477" ht="15.75" customHeight="1">
      <c r="D477" s="11"/>
      <c r="E477" s="11"/>
      <c r="F477" s="11"/>
    </row>
    <row r="478" ht="15.75" customHeight="1">
      <c r="D478" s="11"/>
      <c r="E478" s="11"/>
      <c r="F478" s="11"/>
    </row>
    <row r="479" ht="15.75" customHeight="1">
      <c r="D479" s="11"/>
      <c r="E479" s="11"/>
      <c r="F479" s="11"/>
    </row>
    <row r="480" ht="15.75" customHeight="1">
      <c r="D480" s="11"/>
      <c r="E480" s="11"/>
      <c r="F480" s="11"/>
    </row>
    <row r="481" ht="15.75" customHeight="1">
      <c r="D481" s="11"/>
      <c r="E481" s="11"/>
      <c r="F481" s="11"/>
    </row>
    <row r="482" ht="15.75" customHeight="1">
      <c r="D482" s="11"/>
      <c r="E482" s="11"/>
      <c r="F482" s="11"/>
    </row>
    <row r="483" ht="15.75" customHeight="1">
      <c r="D483" s="11"/>
      <c r="E483" s="11"/>
      <c r="F483" s="11"/>
    </row>
    <row r="484" ht="15.75" customHeight="1">
      <c r="D484" s="11"/>
      <c r="E484" s="11"/>
      <c r="F484" s="11"/>
    </row>
    <row r="485" ht="15.75" customHeight="1">
      <c r="D485" s="11"/>
      <c r="E485" s="11"/>
      <c r="F485" s="11"/>
    </row>
    <row r="486" ht="15.75" customHeight="1">
      <c r="D486" s="11"/>
      <c r="E486" s="11"/>
      <c r="F486" s="11"/>
    </row>
    <row r="487" ht="15.75" customHeight="1">
      <c r="D487" s="11"/>
      <c r="E487" s="11"/>
      <c r="F487" s="11"/>
    </row>
    <row r="488" ht="15.75" customHeight="1">
      <c r="D488" s="11"/>
      <c r="E488" s="11"/>
      <c r="F488" s="11"/>
    </row>
    <row r="489" ht="15.75" customHeight="1">
      <c r="D489" s="11"/>
      <c r="E489" s="11"/>
      <c r="F489" s="11"/>
    </row>
    <row r="490" ht="15.75" customHeight="1">
      <c r="D490" s="11"/>
      <c r="E490" s="11"/>
      <c r="F490" s="11"/>
    </row>
    <row r="491" ht="15.75" customHeight="1">
      <c r="D491" s="11"/>
      <c r="E491" s="11"/>
      <c r="F491" s="11"/>
    </row>
    <row r="492" ht="15.75" customHeight="1">
      <c r="D492" s="11"/>
      <c r="E492" s="11"/>
      <c r="F492" s="11"/>
    </row>
    <row r="493" ht="15.75" customHeight="1">
      <c r="D493" s="11"/>
      <c r="E493" s="11"/>
      <c r="F493" s="11"/>
    </row>
    <row r="494" ht="15.75" customHeight="1">
      <c r="D494" s="11"/>
      <c r="E494" s="11"/>
      <c r="F494" s="11"/>
    </row>
    <row r="495" ht="15.75" customHeight="1">
      <c r="D495" s="11"/>
      <c r="E495" s="11"/>
      <c r="F495" s="11"/>
    </row>
    <row r="496" ht="15.75" customHeight="1">
      <c r="D496" s="11"/>
      <c r="E496" s="11"/>
      <c r="F496" s="11"/>
    </row>
    <row r="497" ht="15.75" customHeight="1">
      <c r="D497" s="11"/>
      <c r="E497" s="11"/>
      <c r="F497" s="11"/>
    </row>
    <row r="498" ht="15.75" customHeight="1">
      <c r="D498" s="11"/>
      <c r="E498" s="11"/>
      <c r="F498" s="11"/>
    </row>
    <row r="499" ht="15.75" customHeight="1">
      <c r="D499" s="11"/>
      <c r="E499" s="11"/>
      <c r="F499" s="11"/>
    </row>
    <row r="500" ht="15.75" customHeight="1">
      <c r="D500" s="11"/>
      <c r="E500" s="11"/>
      <c r="F500" s="11"/>
    </row>
    <row r="501" ht="15.75" customHeight="1">
      <c r="D501" s="11"/>
      <c r="E501" s="11"/>
      <c r="F501" s="11"/>
    </row>
    <row r="502" ht="15.75" customHeight="1">
      <c r="D502" s="11"/>
      <c r="E502" s="11"/>
      <c r="F502" s="11"/>
    </row>
    <row r="503" ht="15.75" customHeight="1">
      <c r="D503" s="11"/>
      <c r="E503" s="11"/>
      <c r="F503" s="11"/>
    </row>
    <row r="504" ht="15.75" customHeight="1">
      <c r="D504" s="11"/>
      <c r="E504" s="11"/>
      <c r="F504" s="11"/>
    </row>
    <row r="505" ht="15.75" customHeight="1">
      <c r="D505" s="11"/>
      <c r="E505" s="11"/>
      <c r="F505" s="11"/>
    </row>
    <row r="506" ht="15.75" customHeight="1">
      <c r="D506" s="11"/>
      <c r="E506" s="11"/>
      <c r="F506" s="11"/>
    </row>
    <row r="507" ht="15.75" customHeight="1">
      <c r="D507" s="11"/>
      <c r="E507" s="11"/>
      <c r="F507" s="11"/>
    </row>
    <row r="508" ht="15.75" customHeight="1">
      <c r="D508" s="11"/>
      <c r="E508" s="11"/>
      <c r="F508" s="11"/>
    </row>
    <row r="509" ht="15.75" customHeight="1">
      <c r="D509" s="11"/>
      <c r="E509" s="11"/>
      <c r="F509" s="11"/>
    </row>
    <row r="510" ht="15.75" customHeight="1">
      <c r="D510" s="11"/>
      <c r="E510" s="11"/>
      <c r="F510" s="11"/>
    </row>
    <row r="511" ht="15.75" customHeight="1">
      <c r="D511" s="11"/>
      <c r="E511" s="11"/>
      <c r="F511" s="11"/>
    </row>
    <row r="512" ht="15.75" customHeight="1">
      <c r="D512" s="11"/>
      <c r="E512" s="11"/>
      <c r="F512" s="11"/>
    </row>
    <row r="513" ht="15.75" customHeight="1">
      <c r="D513" s="11"/>
      <c r="E513" s="11"/>
      <c r="F513" s="11"/>
    </row>
    <row r="514" ht="15.75" customHeight="1">
      <c r="D514" s="11"/>
      <c r="E514" s="11"/>
      <c r="F514" s="11"/>
    </row>
    <row r="515" ht="15.75" customHeight="1">
      <c r="D515" s="11"/>
      <c r="E515" s="11"/>
      <c r="F515" s="11"/>
    </row>
    <row r="516" ht="15.75" customHeight="1">
      <c r="D516" s="11"/>
      <c r="E516" s="11"/>
      <c r="F516" s="11"/>
    </row>
    <row r="517" ht="15.75" customHeight="1">
      <c r="D517" s="11"/>
      <c r="E517" s="11"/>
      <c r="F517" s="11"/>
    </row>
    <row r="518" ht="15.75" customHeight="1">
      <c r="D518" s="11"/>
      <c r="E518" s="11"/>
      <c r="F518" s="11"/>
    </row>
    <row r="519" ht="15.75" customHeight="1">
      <c r="D519" s="11"/>
      <c r="E519" s="11"/>
      <c r="F519" s="11"/>
    </row>
    <row r="520" ht="15.75" customHeight="1">
      <c r="D520" s="11"/>
      <c r="E520" s="11"/>
      <c r="F520" s="11"/>
    </row>
    <row r="521" ht="15.75" customHeight="1">
      <c r="D521" s="11"/>
      <c r="E521" s="11"/>
      <c r="F521" s="11"/>
    </row>
    <row r="522" ht="15.75" customHeight="1">
      <c r="D522" s="11"/>
      <c r="E522" s="11"/>
      <c r="F522" s="11"/>
    </row>
    <row r="523" ht="15.75" customHeight="1">
      <c r="D523" s="11"/>
      <c r="E523" s="11"/>
      <c r="F523" s="11"/>
    </row>
    <row r="524" ht="15.75" customHeight="1">
      <c r="D524" s="11"/>
      <c r="E524" s="11"/>
      <c r="F524" s="11"/>
    </row>
    <row r="525" ht="15.75" customHeight="1">
      <c r="D525" s="11"/>
      <c r="E525" s="11"/>
      <c r="F525" s="11"/>
    </row>
    <row r="526" ht="15.75" customHeight="1">
      <c r="D526" s="11"/>
      <c r="E526" s="11"/>
      <c r="F526" s="11"/>
    </row>
    <row r="527" ht="15.75" customHeight="1">
      <c r="D527" s="11"/>
      <c r="E527" s="11"/>
      <c r="F527" s="11"/>
    </row>
    <row r="528" ht="15.75" customHeight="1">
      <c r="D528" s="11"/>
      <c r="E528" s="11"/>
      <c r="F528" s="11"/>
    </row>
    <row r="529" ht="15.75" customHeight="1">
      <c r="D529" s="11"/>
      <c r="E529" s="11"/>
      <c r="F529" s="11"/>
    </row>
    <row r="530" ht="15.75" customHeight="1">
      <c r="D530" s="11"/>
      <c r="E530" s="11"/>
      <c r="F530" s="11"/>
    </row>
    <row r="531" ht="15.75" customHeight="1">
      <c r="D531" s="11"/>
      <c r="E531" s="11"/>
      <c r="F531" s="11"/>
    </row>
    <row r="532" ht="15.75" customHeight="1">
      <c r="D532" s="11"/>
      <c r="E532" s="11"/>
      <c r="F532" s="11"/>
    </row>
    <row r="533" ht="15.75" customHeight="1">
      <c r="D533" s="11"/>
      <c r="E533" s="11"/>
      <c r="F533" s="11"/>
    </row>
    <row r="534" ht="15.75" customHeight="1">
      <c r="D534" s="11"/>
      <c r="E534" s="11"/>
      <c r="F534" s="11"/>
    </row>
    <row r="535" ht="15.75" customHeight="1">
      <c r="D535" s="11"/>
      <c r="E535" s="11"/>
      <c r="F535" s="11"/>
    </row>
    <row r="536" ht="15.75" customHeight="1">
      <c r="D536" s="11"/>
      <c r="E536" s="11"/>
      <c r="F536" s="11"/>
    </row>
    <row r="537" ht="15.75" customHeight="1">
      <c r="D537" s="11"/>
      <c r="E537" s="11"/>
      <c r="F537" s="11"/>
    </row>
    <row r="538" ht="15.75" customHeight="1">
      <c r="D538" s="11"/>
      <c r="E538" s="11"/>
      <c r="F538" s="11"/>
    </row>
    <row r="539" ht="15.75" customHeight="1">
      <c r="D539" s="11"/>
      <c r="E539" s="11"/>
      <c r="F539" s="11"/>
    </row>
    <row r="540" ht="15.75" customHeight="1">
      <c r="D540" s="11"/>
      <c r="E540" s="11"/>
      <c r="F540" s="11"/>
    </row>
    <row r="541" ht="15.75" customHeight="1">
      <c r="D541" s="11"/>
      <c r="E541" s="11"/>
      <c r="F541" s="11"/>
    </row>
    <row r="542" ht="15.75" customHeight="1">
      <c r="D542" s="11"/>
      <c r="E542" s="11"/>
      <c r="F542" s="11"/>
    </row>
    <row r="543" ht="15.75" customHeight="1">
      <c r="D543" s="11"/>
      <c r="E543" s="11"/>
      <c r="F543" s="11"/>
    </row>
    <row r="544" ht="15.75" customHeight="1">
      <c r="D544" s="11"/>
      <c r="E544" s="11"/>
      <c r="F544" s="11"/>
    </row>
    <row r="545" ht="15.75" customHeight="1">
      <c r="D545" s="11"/>
      <c r="E545" s="11"/>
      <c r="F545" s="11"/>
    </row>
    <row r="546" ht="15.75" customHeight="1">
      <c r="D546" s="11"/>
      <c r="E546" s="11"/>
      <c r="F546" s="11"/>
    </row>
    <row r="547" ht="15.75" customHeight="1">
      <c r="D547" s="11"/>
      <c r="E547" s="11"/>
      <c r="F547" s="11"/>
    </row>
    <row r="548" ht="15.75" customHeight="1">
      <c r="D548" s="11"/>
      <c r="E548" s="11"/>
      <c r="F548" s="11"/>
    </row>
    <row r="549" ht="15.75" customHeight="1">
      <c r="D549" s="11"/>
      <c r="E549" s="11"/>
      <c r="F549" s="11"/>
    </row>
    <row r="550" ht="15.75" customHeight="1">
      <c r="D550" s="11"/>
      <c r="E550" s="11"/>
      <c r="F550" s="11"/>
    </row>
    <row r="551" ht="15.75" customHeight="1">
      <c r="D551" s="11"/>
      <c r="E551" s="11"/>
      <c r="F551" s="11"/>
    </row>
    <row r="552" ht="15.75" customHeight="1">
      <c r="D552" s="11"/>
      <c r="E552" s="11"/>
      <c r="F552" s="11"/>
    </row>
    <row r="553" ht="15.75" customHeight="1">
      <c r="D553" s="11"/>
      <c r="E553" s="11"/>
      <c r="F553" s="11"/>
    </row>
    <row r="554" ht="15.75" customHeight="1">
      <c r="D554" s="11"/>
      <c r="E554" s="11"/>
      <c r="F554" s="11"/>
    </row>
    <row r="555" ht="15.75" customHeight="1">
      <c r="D555" s="11"/>
      <c r="E555" s="11"/>
      <c r="F555" s="11"/>
    </row>
    <row r="556" ht="15.75" customHeight="1">
      <c r="D556" s="11"/>
      <c r="E556" s="11"/>
      <c r="F556" s="11"/>
    </row>
    <row r="557" ht="15.75" customHeight="1">
      <c r="D557" s="11"/>
      <c r="E557" s="11"/>
      <c r="F557" s="11"/>
    </row>
    <row r="558" ht="15.75" customHeight="1">
      <c r="D558" s="11"/>
      <c r="E558" s="11"/>
      <c r="F558" s="11"/>
    </row>
    <row r="559" ht="15.75" customHeight="1">
      <c r="D559" s="11"/>
      <c r="E559" s="11"/>
      <c r="F559" s="11"/>
    </row>
    <row r="560" ht="15.75" customHeight="1">
      <c r="D560" s="11"/>
      <c r="E560" s="11"/>
      <c r="F560" s="11"/>
    </row>
    <row r="561" ht="15.75" customHeight="1">
      <c r="D561" s="11"/>
      <c r="E561" s="11"/>
      <c r="F561" s="11"/>
    </row>
    <row r="562" ht="15.75" customHeight="1">
      <c r="D562" s="11"/>
      <c r="E562" s="11"/>
      <c r="F562" s="11"/>
    </row>
    <row r="563" ht="15.75" customHeight="1">
      <c r="D563" s="11"/>
      <c r="E563" s="11"/>
      <c r="F563" s="11"/>
    </row>
    <row r="564" ht="15.75" customHeight="1">
      <c r="D564" s="11"/>
      <c r="E564" s="11"/>
      <c r="F564" s="11"/>
    </row>
    <row r="565" ht="15.75" customHeight="1">
      <c r="D565" s="11"/>
      <c r="E565" s="11"/>
      <c r="F565" s="11"/>
    </row>
    <row r="566" ht="15.75" customHeight="1">
      <c r="D566" s="11"/>
      <c r="E566" s="11"/>
      <c r="F566" s="11"/>
    </row>
    <row r="567" ht="15.75" customHeight="1">
      <c r="D567" s="11"/>
      <c r="E567" s="11"/>
      <c r="F567" s="11"/>
    </row>
    <row r="568" ht="15.75" customHeight="1">
      <c r="D568" s="11"/>
      <c r="E568" s="11"/>
      <c r="F568" s="11"/>
    </row>
    <row r="569" ht="15.75" customHeight="1">
      <c r="D569" s="11"/>
      <c r="E569" s="11"/>
      <c r="F569" s="11"/>
    </row>
    <row r="570" ht="15.75" customHeight="1">
      <c r="D570" s="11"/>
      <c r="E570" s="11"/>
      <c r="F570" s="11"/>
    </row>
    <row r="571" ht="15.75" customHeight="1">
      <c r="D571" s="11"/>
      <c r="E571" s="11"/>
      <c r="F571" s="11"/>
    </row>
    <row r="572" ht="15.75" customHeight="1">
      <c r="D572" s="11"/>
      <c r="E572" s="11"/>
      <c r="F572" s="11"/>
    </row>
    <row r="573" ht="15.75" customHeight="1">
      <c r="D573" s="11"/>
      <c r="E573" s="11"/>
      <c r="F573" s="11"/>
    </row>
    <row r="574" ht="15.75" customHeight="1">
      <c r="D574" s="11"/>
      <c r="E574" s="11"/>
      <c r="F574" s="11"/>
    </row>
    <row r="575" ht="15.75" customHeight="1">
      <c r="D575" s="11"/>
      <c r="E575" s="11"/>
      <c r="F575" s="11"/>
    </row>
    <row r="576" ht="15.75" customHeight="1">
      <c r="D576" s="11"/>
      <c r="E576" s="11"/>
      <c r="F576" s="11"/>
    </row>
    <row r="577" ht="15.75" customHeight="1">
      <c r="D577" s="11"/>
      <c r="E577" s="11"/>
      <c r="F577" s="11"/>
    </row>
    <row r="578" ht="15.75" customHeight="1">
      <c r="D578" s="11"/>
      <c r="E578" s="11"/>
      <c r="F578" s="11"/>
    </row>
    <row r="579" ht="15.75" customHeight="1">
      <c r="D579" s="11"/>
      <c r="E579" s="11"/>
      <c r="F579" s="11"/>
    </row>
    <row r="580" ht="15.75" customHeight="1">
      <c r="D580" s="11"/>
      <c r="E580" s="11"/>
      <c r="F580" s="11"/>
    </row>
    <row r="581" ht="15.75" customHeight="1">
      <c r="D581" s="11"/>
      <c r="E581" s="11"/>
      <c r="F581" s="11"/>
    </row>
    <row r="582" ht="15.75" customHeight="1">
      <c r="D582" s="11"/>
      <c r="E582" s="11"/>
      <c r="F582" s="11"/>
    </row>
    <row r="583" ht="15.75" customHeight="1">
      <c r="D583" s="11"/>
      <c r="E583" s="11"/>
      <c r="F583" s="11"/>
    </row>
    <row r="584" ht="15.75" customHeight="1">
      <c r="D584" s="11"/>
      <c r="E584" s="11"/>
      <c r="F584" s="11"/>
    </row>
    <row r="585" ht="15.75" customHeight="1">
      <c r="D585" s="11"/>
      <c r="E585" s="11"/>
      <c r="F585" s="11"/>
    </row>
    <row r="586" ht="15.75" customHeight="1">
      <c r="D586" s="11"/>
      <c r="E586" s="11"/>
      <c r="F586" s="11"/>
    </row>
    <row r="587" ht="15.75" customHeight="1">
      <c r="D587" s="11"/>
      <c r="E587" s="11"/>
      <c r="F587" s="11"/>
    </row>
    <row r="588" ht="15.75" customHeight="1">
      <c r="D588" s="11"/>
      <c r="E588" s="11"/>
      <c r="F588" s="11"/>
    </row>
    <row r="589" ht="15.75" customHeight="1">
      <c r="D589" s="11"/>
      <c r="E589" s="11"/>
      <c r="F589" s="11"/>
    </row>
    <row r="590" ht="15.75" customHeight="1">
      <c r="D590" s="11"/>
      <c r="E590" s="11"/>
      <c r="F590" s="11"/>
    </row>
    <row r="591" ht="15.75" customHeight="1">
      <c r="D591" s="11"/>
      <c r="E591" s="11"/>
      <c r="F591" s="11"/>
    </row>
    <row r="592" ht="15.75" customHeight="1">
      <c r="D592" s="11"/>
      <c r="E592" s="11"/>
      <c r="F592" s="11"/>
    </row>
    <row r="593" ht="15.75" customHeight="1">
      <c r="D593" s="11"/>
      <c r="E593" s="11"/>
      <c r="F593" s="11"/>
    </row>
    <row r="594" ht="15.75" customHeight="1">
      <c r="D594" s="11"/>
      <c r="E594" s="11"/>
      <c r="F594" s="11"/>
    </row>
    <row r="595" ht="15.75" customHeight="1">
      <c r="D595" s="11"/>
      <c r="E595" s="11"/>
      <c r="F595" s="11"/>
    </row>
    <row r="596" ht="15.75" customHeight="1">
      <c r="D596" s="11"/>
      <c r="E596" s="11"/>
      <c r="F596" s="11"/>
    </row>
    <row r="597" ht="15.75" customHeight="1">
      <c r="D597" s="11"/>
      <c r="E597" s="11"/>
      <c r="F597" s="11"/>
    </row>
    <row r="598" ht="15.75" customHeight="1">
      <c r="D598" s="11"/>
      <c r="E598" s="11"/>
      <c r="F598" s="11"/>
    </row>
    <row r="599" ht="15.75" customHeight="1">
      <c r="D599" s="11"/>
      <c r="E599" s="11"/>
      <c r="F599" s="11"/>
    </row>
    <row r="600" ht="15.75" customHeight="1">
      <c r="D600" s="11"/>
      <c r="E600" s="11"/>
      <c r="F600" s="11"/>
    </row>
    <row r="601" ht="15.75" customHeight="1">
      <c r="D601" s="11"/>
      <c r="E601" s="11"/>
      <c r="F601" s="11"/>
    </row>
    <row r="602" ht="15.75" customHeight="1">
      <c r="D602" s="11"/>
      <c r="E602" s="11"/>
      <c r="F602" s="11"/>
    </row>
    <row r="603" ht="15.75" customHeight="1">
      <c r="D603" s="11"/>
      <c r="E603" s="11"/>
      <c r="F603" s="11"/>
    </row>
    <row r="604" ht="15.75" customHeight="1">
      <c r="D604" s="11"/>
      <c r="E604" s="11"/>
      <c r="F604" s="11"/>
    </row>
    <row r="605" ht="15.75" customHeight="1">
      <c r="D605" s="11"/>
      <c r="E605" s="11"/>
      <c r="F605" s="11"/>
    </row>
    <row r="606" ht="15.75" customHeight="1">
      <c r="D606" s="11"/>
      <c r="E606" s="11"/>
      <c r="F606" s="11"/>
    </row>
    <row r="607" ht="15.75" customHeight="1">
      <c r="D607" s="11"/>
      <c r="E607" s="11"/>
      <c r="F607" s="11"/>
    </row>
    <row r="608" ht="15.75" customHeight="1">
      <c r="D608" s="11"/>
      <c r="E608" s="11"/>
      <c r="F608" s="11"/>
    </row>
    <row r="609" ht="15.75" customHeight="1">
      <c r="D609" s="11"/>
      <c r="E609" s="11"/>
      <c r="F609" s="11"/>
    </row>
    <row r="610" ht="15.75" customHeight="1">
      <c r="D610" s="11"/>
      <c r="E610" s="11"/>
      <c r="F610" s="11"/>
    </row>
    <row r="611" ht="15.75" customHeight="1">
      <c r="D611" s="11"/>
      <c r="E611" s="11"/>
      <c r="F611" s="11"/>
    </row>
    <row r="612" ht="15.75" customHeight="1">
      <c r="D612" s="11"/>
      <c r="E612" s="11"/>
      <c r="F612" s="11"/>
    </row>
    <row r="613" ht="15.75" customHeight="1">
      <c r="D613" s="11"/>
      <c r="E613" s="11"/>
      <c r="F613" s="11"/>
    </row>
    <row r="614" ht="15.75" customHeight="1">
      <c r="D614" s="11"/>
      <c r="E614" s="11"/>
      <c r="F614" s="11"/>
    </row>
    <row r="615" ht="15.75" customHeight="1">
      <c r="D615" s="11"/>
      <c r="E615" s="11"/>
      <c r="F615" s="11"/>
    </row>
    <row r="616" ht="15.75" customHeight="1">
      <c r="D616" s="11"/>
      <c r="E616" s="11"/>
      <c r="F616" s="11"/>
    </row>
    <row r="617" ht="15.75" customHeight="1">
      <c r="D617" s="11"/>
      <c r="E617" s="11"/>
      <c r="F617" s="11"/>
    </row>
    <row r="618" ht="15.75" customHeight="1">
      <c r="D618" s="11"/>
      <c r="E618" s="11"/>
      <c r="F618" s="11"/>
    </row>
    <row r="619" ht="15.75" customHeight="1">
      <c r="D619" s="11"/>
      <c r="E619" s="11"/>
      <c r="F619" s="11"/>
    </row>
    <row r="620" ht="15.75" customHeight="1">
      <c r="D620" s="11"/>
      <c r="E620" s="11"/>
      <c r="F620" s="11"/>
    </row>
    <row r="621" ht="15.75" customHeight="1">
      <c r="D621" s="11"/>
      <c r="E621" s="11"/>
      <c r="F621" s="11"/>
    </row>
    <row r="622" ht="15.75" customHeight="1">
      <c r="D622" s="11"/>
      <c r="E622" s="11"/>
      <c r="F622" s="11"/>
    </row>
    <row r="623" ht="15.75" customHeight="1">
      <c r="D623" s="11"/>
      <c r="E623" s="11"/>
      <c r="F623" s="11"/>
    </row>
    <row r="624" ht="15.75" customHeight="1">
      <c r="D624" s="11"/>
      <c r="E624" s="11"/>
      <c r="F624" s="11"/>
    </row>
    <row r="625" ht="15.75" customHeight="1">
      <c r="D625" s="11"/>
      <c r="E625" s="11"/>
      <c r="F625" s="11"/>
    </row>
    <row r="626" ht="15.75" customHeight="1">
      <c r="D626" s="11"/>
      <c r="E626" s="11"/>
      <c r="F626" s="11"/>
    </row>
    <row r="627" ht="15.75" customHeight="1">
      <c r="D627" s="11"/>
      <c r="E627" s="11"/>
      <c r="F627" s="11"/>
    </row>
    <row r="628" ht="15.75" customHeight="1">
      <c r="D628" s="11"/>
      <c r="E628" s="11"/>
      <c r="F628" s="11"/>
    </row>
    <row r="629" ht="15.75" customHeight="1">
      <c r="D629" s="11"/>
      <c r="E629" s="11"/>
      <c r="F629" s="11"/>
    </row>
    <row r="630" ht="15.75" customHeight="1">
      <c r="D630" s="11"/>
      <c r="E630" s="11"/>
      <c r="F630" s="11"/>
    </row>
    <row r="631" ht="15.75" customHeight="1">
      <c r="D631" s="11"/>
      <c r="E631" s="11"/>
      <c r="F631" s="11"/>
    </row>
    <row r="632" ht="15.75" customHeight="1">
      <c r="D632" s="11"/>
      <c r="E632" s="11"/>
      <c r="F632" s="11"/>
    </row>
    <row r="633" ht="15.75" customHeight="1">
      <c r="D633" s="11"/>
      <c r="E633" s="11"/>
      <c r="F633" s="11"/>
    </row>
    <row r="634" ht="15.75" customHeight="1">
      <c r="D634" s="11"/>
      <c r="E634" s="11"/>
      <c r="F634" s="11"/>
    </row>
    <row r="635" ht="15.75" customHeight="1">
      <c r="D635" s="11"/>
      <c r="E635" s="11"/>
      <c r="F635" s="11"/>
    </row>
    <row r="636" ht="15.75" customHeight="1">
      <c r="D636" s="11"/>
      <c r="E636" s="11"/>
      <c r="F636" s="11"/>
    </row>
    <row r="637" ht="15.75" customHeight="1">
      <c r="D637" s="11"/>
      <c r="E637" s="11"/>
      <c r="F637" s="11"/>
    </row>
    <row r="638" ht="15.75" customHeight="1">
      <c r="D638" s="11"/>
      <c r="E638" s="11"/>
      <c r="F638" s="11"/>
    </row>
    <row r="639" ht="15.75" customHeight="1">
      <c r="D639" s="11"/>
      <c r="E639" s="11"/>
      <c r="F639" s="11"/>
    </row>
    <row r="640" ht="15.75" customHeight="1">
      <c r="D640" s="11"/>
      <c r="E640" s="11"/>
      <c r="F640" s="11"/>
    </row>
    <row r="641" ht="15.75" customHeight="1">
      <c r="D641" s="11"/>
      <c r="E641" s="11"/>
      <c r="F641" s="11"/>
    </row>
    <row r="642" ht="15.75" customHeight="1">
      <c r="D642" s="11"/>
      <c r="E642" s="11"/>
      <c r="F642" s="11"/>
    </row>
    <row r="643" ht="15.75" customHeight="1">
      <c r="D643" s="11"/>
      <c r="E643" s="11"/>
      <c r="F643" s="11"/>
    </row>
    <row r="644" ht="15.75" customHeight="1">
      <c r="D644" s="11"/>
      <c r="E644" s="11"/>
      <c r="F644" s="11"/>
    </row>
    <row r="645" ht="15.75" customHeight="1">
      <c r="D645" s="11"/>
      <c r="E645" s="11"/>
      <c r="F645" s="11"/>
    </row>
    <row r="646" ht="15.75" customHeight="1">
      <c r="D646" s="11"/>
      <c r="E646" s="11"/>
      <c r="F646" s="11"/>
    </row>
    <row r="647" ht="15.75" customHeight="1">
      <c r="D647" s="11"/>
      <c r="E647" s="11"/>
      <c r="F647" s="11"/>
    </row>
    <row r="648" ht="15.75" customHeight="1">
      <c r="D648" s="11"/>
      <c r="E648" s="11"/>
      <c r="F648" s="11"/>
    </row>
    <row r="649" ht="15.75" customHeight="1">
      <c r="D649" s="11"/>
      <c r="E649" s="11"/>
      <c r="F649" s="11"/>
    </row>
    <row r="650" ht="15.75" customHeight="1">
      <c r="D650" s="11"/>
      <c r="E650" s="11"/>
      <c r="F650" s="11"/>
    </row>
    <row r="651" ht="15.75" customHeight="1">
      <c r="D651" s="11"/>
      <c r="E651" s="11"/>
      <c r="F651" s="11"/>
    </row>
    <row r="652" ht="15.75" customHeight="1">
      <c r="D652" s="11"/>
      <c r="E652" s="11"/>
      <c r="F652" s="11"/>
    </row>
    <row r="653" ht="15.75" customHeight="1">
      <c r="D653" s="11"/>
      <c r="E653" s="11"/>
      <c r="F653" s="11"/>
    </row>
    <row r="654" ht="15.75" customHeight="1">
      <c r="D654" s="11"/>
      <c r="E654" s="11"/>
      <c r="F654" s="11"/>
    </row>
    <row r="655" ht="15.75" customHeight="1">
      <c r="D655" s="11"/>
      <c r="E655" s="11"/>
      <c r="F655" s="11"/>
    </row>
    <row r="656" ht="15.75" customHeight="1">
      <c r="D656" s="11"/>
      <c r="E656" s="11"/>
      <c r="F656" s="11"/>
    </row>
    <row r="657" ht="15.75" customHeight="1">
      <c r="D657" s="11"/>
      <c r="E657" s="11"/>
      <c r="F657" s="11"/>
    </row>
    <row r="658" ht="15.75" customHeight="1">
      <c r="D658" s="11"/>
      <c r="E658" s="11"/>
      <c r="F658" s="11"/>
    </row>
    <row r="659" ht="15.75" customHeight="1">
      <c r="D659" s="11"/>
      <c r="E659" s="11"/>
      <c r="F659" s="11"/>
    </row>
    <row r="660" ht="15.75" customHeight="1">
      <c r="D660" s="11"/>
      <c r="E660" s="11"/>
      <c r="F660" s="11"/>
    </row>
    <row r="661" ht="15.75" customHeight="1">
      <c r="D661" s="11"/>
      <c r="E661" s="11"/>
      <c r="F661" s="11"/>
    </row>
    <row r="662" ht="15.75" customHeight="1">
      <c r="D662" s="11"/>
      <c r="E662" s="11"/>
      <c r="F662" s="11"/>
    </row>
    <row r="663" ht="15.75" customHeight="1">
      <c r="D663" s="11"/>
      <c r="E663" s="11"/>
      <c r="F663" s="11"/>
    </row>
    <row r="664" ht="15.75" customHeight="1">
      <c r="D664" s="11"/>
      <c r="E664" s="11"/>
      <c r="F664" s="11"/>
    </row>
    <row r="665" ht="15.75" customHeight="1">
      <c r="D665" s="11"/>
      <c r="E665" s="11"/>
      <c r="F665" s="11"/>
    </row>
    <row r="666" ht="15.75" customHeight="1">
      <c r="D666" s="11"/>
      <c r="E666" s="11"/>
      <c r="F666" s="11"/>
    </row>
    <row r="667" ht="15.75" customHeight="1">
      <c r="D667" s="11"/>
      <c r="E667" s="11"/>
      <c r="F667" s="11"/>
    </row>
    <row r="668" ht="15.75" customHeight="1">
      <c r="D668" s="11"/>
      <c r="E668" s="11"/>
      <c r="F668" s="11"/>
    </row>
    <row r="669" ht="15.75" customHeight="1">
      <c r="D669" s="11"/>
      <c r="E669" s="11"/>
      <c r="F669" s="11"/>
    </row>
    <row r="670" ht="15.75" customHeight="1">
      <c r="D670" s="11"/>
      <c r="E670" s="11"/>
      <c r="F670" s="11"/>
    </row>
    <row r="671" ht="15.75" customHeight="1">
      <c r="D671" s="11"/>
      <c r="E671" s="11"/>
      <c r="F671" s="11"/>
    </row>
    <row r="672" ht="15.75" customHeight="1">
      <c r="D672" s="11"/>
      <c r="E672" s="11"/>
      <c r="F672" s="11"/>
    </row>
    <row r="673" ht="15.75" customHeight="1">
      <c r="D673" s="11"/>
      <c r="E673" s="11"/>
      <c r="F673" s="11"/>
    </row>
    <row r="674" ht="15.75" customHeight="1">
      <c r="D674" s="11"/>
      <c r="E674" s="11"/>
      <c r="F674" s="11"/>
    </row>
    <row r="675" ht="15.75" customHeight="1">
      <c r="D675" s="11"/>
      <c r="E675" s="11"/>
      <c r="F675" s="11"/>
    </row>
    <row r="676" ht="15.75" customHeight="1">
      <c r="D676" s="11"/>
      <c r="E676" s="11"/>
      <c r="F676" s="11"/>
    </row>
    <row r="677" ht="15.75" customHeight="1">
      <c r="D677" s="11"/>
      <c r="E677" s="11"/>
      <c r="F677" s="11"/>
    </row>
    <row r="678" ht="15.75" customHeight="1">
      <c r="D678" s="11"/>
      <c r="E678" s="11"/>
      <c r="F678" s="11"/>
    </row>
    <row r="679" ht="15.75" customHeight="1">
      <c r="D679" s="11"/>
      <c r="E679" s="11"/>
      <c r="F679" s="11"/>
    </row>
    <row r="680" ht="15.75" customHeight="1">
      <c r="D680" s="11"/>
      <c r="E680" s="11"/>
      <c r="F680" s="11"/>
    </row>
    <row r="681" ht="15.75" customHeight="1">
      <c r="D681" s="11"/>
      <c r="E681" s="11"/>
      <c r="F681" s="11"/>
    </row>
    <row r="682" ht="15.75" customHeight="1">
      <c r="D682" s="11"/>
      <c r="E682" s="11"/>
      <c r="F682" s="11"/>
    </row>
    <row r="683" ht="15.75" customHeight="1">
      <c r="D683" s="11"/>
      <c r="E683" s="11"/>
      <c r="F683" s="11"/>
    </row>
    <row r="684" ht="15.75" customHeight="1">
      <c r="D684" s="11"/>
      <c r="E684" s="11"/>
      <c r="F684" s="11"/>
    </row>
    <row r="685" ht="15.75" customHeight="1">
      <c r="D685" s="11"/>
      <c r="E685" s="11"/>
      <c r="F685" s="11"/>
    </row>
    <row r="686" ht="15.75" customHeight="1">
      <c r="D686" s="11"/>
      <c r="E686" s="11"/>
      <c r="F686" s="11"/>
    </row>
    <row r="687" ht="15.75" customHeight="1">
      <c r="D687" s="11"/>
      <c r="E687" s="11"/>
      <c r="F687" s="11"/>
    </row>
    <row r="688" ht="15.75" customHeight="1">
      <c r="D688" s="11"/>
      <c r="E688" s="11"/>
      <c r="F688" s="11"/>
    </row>
    <row r="689" ht="15.75" customHeight="1">
      <c r="D689" s="11"/>
      <c r="E689" s="11"/>
      <c r="F689" s="11"/>
    </row>
    <row r="690" ht="15.75" customHeight="1">
      <c r="D690" s="11"/>
      <c r="E690" s="11"/>
      <c r="F690" s="11"/>
    </row>
    <row r="691" ht="15.75" customHeight="1">
      <c r="D691" s="11"/>
      <c r="E691" s="11"/>
      <c r="F691" s="11"/>
    </row>
    <row r="692" ht="15.75" customHeight="1">
      <c r="D692" s="11"/>
      <c r="E692" s="11"/>
      <c r="F692" s="11"/>
    </row>
    <row r="693" ht="15.75" customHeight="1">
      <c r="D693" s="11"/>
      <c r="E693" s="11"/>
      <c r="F693" s="11"/>
    </row>
    <row r="694" ht="15.75" customHeight="1">
      <c r="D694" s="11"/>
      <c r="E694" s="11"/>
      <c r="F694" s="11"/>
    </row>
    <row r="695" ht="15.75" customHeight="1">
      <c r="D695" s="11"/>
      <c r="E695" s="11"/>
      <c r="F695" s="11"/>
    </row>
    <row r="696" ht="15.75" customHeight="1">
      <c r="D696" s="11"/>
      <c r="E696" s="11"/>
      <c r="F696" s="11"/>
    </row>
    <row r="697" ht="15.75" customHeight="1">
      <c r="D697" s="11"/>
      <c r="E697" s="11"/>
      <c r="F697" s="11"/>
    </row>
    <row r="698" ht="15.75" customHeight="1">
      <c r="D698" s="11"/>
      <c r="E698" s="11"/>
      <c r="F698" s="11"/>
    </row>
    <row r="699" ht="15.75" customHeight="1">
      <c r="D699" s="11"/>
      <c r="E699" s="11"/>
      <c r="F699" s="11"/>
    </row>
    <row r="700" ht="15.75" customHeight="1">
      <c r="D700" s="11"/>
      <c r="E700" s="11"/>
      <c r="F700" s="11"/>
    </row>
    <row r="701" ht="15.75" customHeight="1">
      <c r="D701" s="11"/>
      <c r="E701" s="11"/>
      <c r="F701" s="11"/>
    </row>
    <row r="702" ht="15.75" customHeight="1">
      <c r="D702" s="11"/>
      <c r="E702" s="11"/>
      <c r="F702" s="11"/>
    </row>
    <row r="703" ht="15.75" customHeight="1">
      <c r="D703" s="11"/>
      <c r="E703" s="11"/>
      <c r="F703" s="11"/>
    </row>
    <row r="704" ht="15.75" customHeight="1">
      <c r="D704" s="11"/>
      <c r="E704" s="11"/>
      <c r="F704" s="11"/>
    </row>
    <row r="705" ht="15.75" customHeight="1">
      <c r="D705" s="11"/>
      <c r="E705" s="11"/>
      <c r="F705" s="11"/>
    </row>
    <row r="706" ht="15.75" customHeight="1">
      <c r="D706" s="11"/>
      <c r="E706" s="11"/>
      <c r="F706" s="11"/>
    </row>
    <row r="707" ht="15.75" customHeight="1">
      <c r="D707" s="11"/>
      <c r="E707" s="11"/>
      <c r="F707" s="11"/>
    </row>
    <row r="708" ht="15.75" customHeight="1">
      <c r="D708" s="11"/>
      <c r="E708" s="11"/>
      <c r="F708" s="11"/>
    </row>
    <row r="709" ht="15.75" customHeight="1">
      <c r="D709" s="11"/>
      <c r="E709" s="11"/>
      <c r="F709" s="11"/>
    </row>
    <row r="710" ht="15.75" customHeight="1">
      <c r="D710" s="11"/>
      <c r="E710" s="11"/>
      <c r="F710" s="11"/>
    </row>
    <row r="711" ht="15.75" customHeight="1">
      <c r="D711" s="11"/>
      <c r="E711" s="11"/>
      <c r="F711" s="11"/>
    </row>
    <row r="712" ht="15.75" customHeight="1">
      <c r="D712" s="11"/>
      <c r="E712" s="11"/>
      <c r="F712" s="11"/>
    </row>
    <row r="713" ht="15.75" customHeight="1">
      <c r="D713" s="11"/>
      <c r="E713" s="11"/>
      <c r="F713" s="11"/>
    </row>
    <row r="714" ht="15.75" customHeight="1">
      <c r="D714" s="11"/>
      <c r="E714" s="11"/>
      <c r="F714" s="11"/>
    </row>
    <row r="715" ht="15.75" customHeight="1">
      <c r="D715" s="11"/>
      <c r="E715" s="11"/>
      <c r="F715" s="11"/>
    </row>
    <row r="716" ht="15.75" customHeight="1">
      <c r="D716" s="11"/>
      <c r="E716" s="11"/>
      <c r="F716" s="11"/>
    </row>
    <row r="717" ht="15.75" customHeight="1">
      <c r="D717" s="11"/>
      <c r="E717" s="11"/>
      <c r="F717" s="11"/>
    </row>
    <row r="718" ht="15.75" customHeight="1">
      <c r="D718" s="11"/>
      <c r="E718" s="11"/>
      <c r="F718" s="11"/>
    </row>
    <row r="719" ht="15.75" customHeight="1">
      <c r="D719" s="11"/>
      <c r="E719" s="11"/>
      <c r="F719" s="11"/>
    </row>
    <row r="720" ht="15.75" customHeight="1">
      <c r="D720" s="11"/>
      <c r="E720" s="11"/>
      <c r="F720" s="11"/>
    </row>
    <row r="721" ht="15.75" customHeight="1">
      <c r="D721" s="11"/>
      <c r="E721" s="11"/>
      <c r="F721" s="11"/>
    </row>
    <row r="722" ht="15.75" customHeight="1">
      <c r="D722" s="11"/>
      <c r="E722" s="11"/>
      <c r="F722" s="11"/>
    </row>
    <row r="723" ht="15.75" customHeight="1">
      <c r="D723" s="11"/>
      <c r="E723" s="11"/>
      <c r="F723" s="11"/>
    </row>
    <row r="724" ht="15.75" customHeight="1">
      <c r="D724" s="11"/>
      <c r="E724" s="11"/>
      <c r="F724" s="11"/>
    </row>
    <row r="725" ht="15.75" customHeight="1">
      <c r="D725" s="11"/>
      <c r="E725" s="11"/>
      <c r="F725" s="11"/>
    </row>
    <row r="726" ht="15.75" customHeight="1">
      <c r="D726" s="11"/>
      <c r="E726" s="11"/>
      <c r="F726" s="11"/>
    </row>
    <row r="727" ht="15.75" customHeight="1">
      <c r="D727" s="11"/>
      <c r="E727" s="11"/>
      <c r="F727" s="11"/>
    </row>
    <row r="728" ht="15.75" customHeight="1">
      <c r="D728" s="11"/>
      <c r="E728" s="11"/>
      <c r="F728" s="11"/>
    </row>
    <row r="729" ht="15.75" customHeight="1">
      <c r="D729" s="11"/>
      <c r="E729" s="11"/>
      <c r="F729" s="11"/>
    </row>
    <row r="730" ht="15.75" customHeight="1">
      <c r="D730" s="11"/>
      <c r="E730" s="11"/>
      <c r="F730" s="11"/>
    </row>
    <row r="731" ht="15.75" customHeight="1">
      <c r="D731" s="11"/>
      <c r="E731" s="11"/>
      <c r="F731" s="11"/>
    </row>
    <row r="732" ht="15.75" customHeight="1">
      <c r="D732" s="11"/>
      <c r="E732" s="11"/>
      <c r="F732" s="11"/>
    </row>
    <row r="733" ht="15.75" customHeight="1">
      <c r="D733" s="11"/>
      <c r="E733" s="11"/>
      <c r="F733" s="11"/>
    </row>
    <row r="734" ht="15.75" customHeight="1">
      <c r="D734" s="11"/>
      <c r="E734" s="11"/>
      <c r="F734" s="11"/>
    </row>
    <row r="735" ht="15.75" customHeight="1">
      <c r="D735" s="11"/>
      <c r="E735" s="11"/>
      <c r="F735" s="11"/>
    </row>
    <row r="736" ht="15.75" customHeight="1">
      <c r="D736" s="11"/>
      <c r="E736" s="11"/>
      <c r="F736" s="11"/>
    </row>
    <row r="737" ht="15.75" customHeight="1">
      <c r="D737" s="11"/>
      <c r="E737" s="11"/>
      <c r="F737" s="11"/>
    </row>
    <row r="738" ht="15.75" customHeight="1">
      <c r="D738" s="11"/>
      <c r="E738" s="11"/>
      <c r="F738" s="11"/>
    </row>
    <row r="739" ht="15.75" customHeight="1">
      <c r="D739" s="11"/>
      <c r="E739" s="11"/>
      <c r="F739" s="11"/>
    </row>
    <row r="740" ht="15.75" customHeight="1">
      <c r="D740" s="11"/>
      <c r="E740" s="11"/>
      <c r="F740" s="11"/>
    </row>
    <row r="741" ht="15.75" customHeight="1">
      <c r="D741" s="11"/>
      <c r="E741" s="11"/>
      <c r="F741" s="11"/>
    </row>
    <row r="742" ht="15.75" customHeight="1">
      <c r="D742" s="11"/>
      <c r="E742" s="11"/>
      <c r="F742" s="11"/>
    </row>
    <row r="743" ht="15.75" customHeight="1">
      <c r="D743" s="11"/>
      <c r="E743" s="11"/>
      <c r="F743" s="11"/>
    </row>
    <row r="744" ht="15.75" customHeight="1">
      <c r="D744" s="11"/>
      <c r="E744" s="11"/>
      <c r="F744" s="11"/>
    </row>
    <row r="745" ht="15.75" customHeight="1">
      <c r="D745" s="11"/>
      <c r="E745" s="11"/>
      <c r="F745" s="11"/>
    </row>
    <row r="746" ht="15.75" customHeight="1">
      <c r="D746" s="11"/>
      <c r="E746" s="11"/>
      <c r="F746" s="11"/>
    </row>
    <row r="747" ht="15.75" customHeight="1">
      <c r="D747" s="11"/>
      <c r="E747" s="11"/>
      <c r="F747" s="11"/>
    </row>
    <row r="748" ht="15.75" customHeight="1">
      <c r="D748" s="11"/>
      <c r="E748" s="11"/>
      <c r="F748" s="11"/>
    </row>
    <row r="749" ht="15.75" customHeight="1">
      <c r="D749" s="11"/>
      <c r="E749" s="11"/>
      <c r="F749" s="11"/>
    </row>
    <row r="750" ht="15.75" customHeight="1">
      <c r="D750" s="11"/>
      <c r="E750" s="11"/>
      <c r="F750" s="11"/>
    </row>
    <row r="751" ht="15.75" customHeight="1">
      <c r="D751" s="11"/>
      <c r="E751" s="11"/>
      <c r="F751" s="11"/>
    </row>
    <row r="752" ht="15.75" customHeight="1">
      <c r="D752" s="11"/>
      <c r="E752" s="11"/>
      <c r="F752" s="11"/>
    </row>
    <row r="753" ht="15.75" customHeight="1">
      <c r="D753" s="11"/>
      <c r="E753" s="11"/>
      <c r="F753" s="11"/>
    </row>
    <row r="754" ht="15.75" customHeight="1">
      <c r="D754" s="11"/>
      <c r="E754" s="11"/>
      <c r="F754" s="11"/>
    </row>
    <row r="755" ht="15.75" customHeight="1">
      <c r="D755" s="11"/>
      <c r="E755" s="11"/>
      <c r="F755" s="11"/>
    </row>
    <row r="756" ht="15.75" customHeight="1">
      <c r="D756" s="11"/>
      <c r="E756" s="11"/>
      <c r="F756" s="11"/>
    </row>
    <row r="757" ht="15.75" customHeight="1">
      <c r="D757" s="11"/>
      <c r="E757" s="11"/>
      <c r="F757" s="11"/>
    </row>
    <row r="758" ht="15.75" customHeight="1">
      <c r="D758" s="11"/>
      <c r="E758" s="11"/>
      <c r="F758" s="11"/>
    </row>
    <row r="759" ht="15.75" customHeight="1">
      <c r="D759" s="11"/>
      <c r="E759" s="11"/>
      <c r="F759" s="11"/>
    </row>
    <row r="760" ht="15.75" customHeight="1">
      <c r="D760" s="11"/>
      <c r="E760" s="11"/>
      <c r="F760" s="11"/>
    </row>
    <row r="761" ht="15.75" customHeight="1">
      <c r="D761" s="11"/>
      <c r="E761" s="11"/>
      <c r="F761" s="11"/>
    </row>
    <row r="762" ht="15.75" customHeight="1">
      <c r="D762" s="11"/>
      <c r="E762" s="11"/>
      <c r="F762" s="11"/>
    </row>
    <row r="763" ht="15.75" customHeight="1">
      <c r="D763" s="11"/>
      <c r="E763" s="11"/>
      <c r="F763" s="11"/>
    </row>
    <row r="764" ht="15.75" customHeight="1">
      <c r="D764" s="11"/>
      <c r="E764" s="11"/>
      <c r="F764" s="11"/>
    </row>
    <row r="765" ht="15.75" customHeight="1">
      <c r="D765" s="11"/>
      <c r="E765" s="11"/>
      <c r="F765" s="11"/>
    </row>
    <row r="766" ht="15.75" customHeight="1">
      <c r="D766" s="11"/>
      <c r="E766" s="11"/>
      <c r="F766" s="11"/>
    </row>
    <row r="767" ht="15.75" customHeight="1">
      <c r="D767" s="11"/>
      <c r="E767" s="11"/>
      <c r="F767" s="11"/>
    </row>
    <row r="768" ht="15.75" customHeight="1">
      <c r="D768" s="11"/>
      <c r="E768" s="11"/>
      <c r="F768" s="11"/>
    </row>
    <row r="769" ht="15.75" customHeight="1">
      <c r="D769" s="11"/>
      <c r="E769" s="11"/>
      <c r="F769" s="11"/>
    </row>
    <row r="770" ht="15.75" customHeight="1">
      <c r="D770" s="11"/>
      <c r="E770" s="11"/>
      <c r="F770" s="11"/>
    </row>
    <row r="771" ht="15.75" customHeight="1">
      <c r="D771" s="11"/>
      <c r="E771" s="11"/>
      <c r="F771" s="11"/>
    </row>
    <row r="772" ht="15.75" customHeight="1">
      <c r="D772" s="11"/>
      <c r="E772" s="11"/>
      <c r="F772" s="11"/>
    </row>
    <row r="773" ht="15.75" customHeight="1">
      <c r="D773" s="11"/>
      <c r="E773" s="11"/>
      <c r="F773" s="11"/>
    </row>
    <row r="774" ht="15.75" customHeight="1">
      <c r="D774" s="11"/>
      <c r="E774" s="11"/>
      <c r="F774" s="11"/>
    </row>
    <row r="775" ht="15.75" customHeight="1">
      <c r="D775" s="11"/>
      <c r="E775" s="11"/>
      <c r="F775" s="11"/>
    </row>
    <row r="776" ht="15.75" customHeight="1">
      <c r="D776" s="11"/>
      <c r="E776" s="11"/>
      <c r="F776" s="11"/>
    </row>
    <row r="777" ht="15.75" customHeight="1">
      <c r="D777" s="11"/>
      <c r="E777" s="11"/>
      <c r="F777" s="11"/>
    </row>
    <row r="778" ht="15.75" customHeight="1">
      <c r="D778" s="11"/>
      <c r="E778" s="11"/>
      <c r="F778" s="11"/>
    </row>
    <row r="779" ht="15.75" customHeight="1">
      <c r="D779" s="11"/>
      <c r="E779" s="11"/>
      <c r="F779" s="11"/>
    </row>
    <row r="780" ht="15.75" customHeight="1">
      <c r="D780" s="11"/>
      <c r="E780" s="11"/>
      <c r="F780" s="11"/>
    </row>
    <row r="781" ht="15.75" customHeight="1">
      <c r="D781" s="11"/>
      <c r="E781" s="11"/>
      <c r="F781" s="11"/>
    </row>
    <row r="782" ht="15.75" customHeight="1">
      <c r="D782" s="11"/>
      <c r="E782" s="11"/>
      <c r="F782" s="11"/>
    </row>
    <row r="783" ht="15.75" customHeight="1">
      <c r="D783" s="11"/>
      <c r="E783" s="11"/>
      <c r="F783" s="11"/>
    </row>
    <row r="784" ht="15.75" customHeight="1">
      <c r="D784" s="11"/>
      <c r="E784" s="11"/>
      <c r="F784" s="11"/>
    </row>
    <row r="785" ht="15.75" customHeight="1">
      <c r="D785" s="11"/>
      <c r="E785" s="11"/>
      <c r="F785" s="11"/>
    </row>
    <row r="786" ht="15.75" customHeight="1">
      <c r="D786" s="11"/>
      <c r="E786" s="11"/>
      <c r="F786" s="11"/>
    </row>
    <row r="787" ht="15.75" customHeight="1">
      <c r="D787" s="11"/>
      <c r="E787" s="11"/>
      <c r="F787" s="11"/>
    </row>
    <row r="788" ht="15.75" customHeight="1">
      <c r="D788" s="11"/>
      <c r="E788" s="11"/>
      <c r="F788" s="11"/>
    </row>
    <row r="789" ht="15.75" customHeight="1">
      <c r="D789" s="11"/>
      <c r="E789" s="11"/>
      <c r="F789" s="11"/>
    </row>
    <row r="790" ht="15.75" customHeight="1">
      <c r="D790" s="11"/>
      <c r="E790" s="11"/>
      <c r="F790" s="11"/>
    </row>
    <row r="791" ht="15.75" customHeight="1">
      <c r="D791" s="11"/>
      <c r="E791" s="11"/>
      <c r="F791" s="11"/>
    </row>
    <row r="792" ht="15.75" customHeight="1">
      <c r="D792" s="11"/>
      <c r="E792" s="11"/>
      <c r="F792" s="11"/>
    </row>
    <row r="793" ht="15.75" customHeight="1">
      <c r="D793" s="11"/>
      <c r="E793" s="11"/>
      <c r="F793" s="11"/>
    </row>
    <row r="794" ht="15.75" customHeight="1">
      <c r="D794" s="11"/>
      <c r="E794" s="11"/>
      <c r="F794" s="11"/>
    </row>
    <row r="795" ht="15.75" customHeight="1">
      <c r="D795" s="11"/>
      <c r="E795" s="11"/>
      <c r="F795" s="11"/>
    </row>
    <row r="796" ht="15.75" customHeight="1">
      <c r="D796" s="11"/>
      <c r="E796" s="11"/>
      <c r="F796" s="11"/>
    </row>
    <row r="797" ht="15.75" customHeight="1">
      <c r="D797" s="11"/>
      <c r="E797" s="11"/>
      <c r="F797" s="11"/>
    </row>
    <row r="798" ht="15.75" customHeight="1">
      <c r="D798" s="11"/>
      <c r="E798" s="11"/>
      <c r="F798" s="11"/>
    </row>
    <row r="799" ht="15.75" customHeight="1">
      <c r="D799" s="11"/>
      <c r="E799" s="11"/>
      <c r="F799" s="11"/>
    </row>
    <row r="800" ht="15.75" customHeight="1">
      <c r="D800" s="11"/>
      <c r="E800" s="11"/>
      <c r="F800" s="11"/>
    </row>
    <row r="801" ht="15.75" customHeight="1">
      <c r="D801" s="11"/>
      <c r="E801" s="11"/>
      <c r="F801" s="11"/>
    </row>
    <row r="802" ht="15.75" customHeight="1">
      <c r="D802" s="11"/>
      <c r="E802" s="11"/>
      <c r="F802" s="11"/>
    </row>
    <row r="803" ht="15.75" customHeight="1">
      <c r="D803" s="11"/>
      <c r="E803" s="11"/>
      <c r="F803" s="11"/>
    </row>
    <row r="804" ht="15.75" customHeight="1">
      <c r="D804" s="11"/>
      <c r="E804" s="11"/>
      <c r="F804" s="11"/>
    </row>
    <row r="805" ht="15.75" customHeight="1">
      <c r="D805" s="11"/>
      <c r="E805" s="11"/>
      <c r="F805" s="11"/>
    </row>
    <row r="806" ht="15.75" customHeight="1">
      <c r="D806" s="11"/>
      <c r="E806" s="11"/>
      <c r="F806" s="11"/>
    </row>
    <row r="807" ht="15.75" customHeight="1">
      <c r="D807" s="11"/>
      <c r="E807" s="11"/>
      <c r="F807" s="11"/>
    </row>
    <row r="808" ht="15.75" customHeight="1">
      <c r="D808" s="11"/>
      <c r="E808" s="11"/>
      <c r="F808" s="11"/>
    </row>
    <row r="809" ht="15.75" customHeight="1">
      <c r="D809" s="11"/>
      <c r="E809" s="11"/>
      <c r="F809" s="11"/>
    </row>
    <row r="810" ht="15.75" customHeight="1">
      <c r="D810" s="11"/>
      <c r="E810" s="11"/>
      <c r="F810" s="11"/>
    </row>
    <row r="811" ht="15.75" customHeight="1">
      <c r="D811" s="11"/>
      <c r="E811" s="11"/>
      <c r="F811" s="11"/>
    </row>
    <row r="812" ht="15.75" customHeight="1">
      <c r="D812" s="11"/>
      <c r="E812" s="11"/>
      <c r="F812" s="11"/>
    </row>
    <row r="813" ht="15.75" customHeight="1">
      <c r="D813" s="11"/>
      <c r="E813" s="11"/>
      <c r="F813" s="11"/>
    </row>
    <row r="814" ht="15.75" customHeight="1">
      <c r="D814" s="11"/>
      <c r="E814" s="11"/>
      <c r="F814" s="11"/>
    </row>
    <row r="815" ht="15.75" customHeight="1">
      <c r="D815" s="11"/>
      <c r="E815" s="11"/>
      <c r="F815" s="11"/>
    </row>
    <row r="816" ht="15.75" customHeight="1">
      <c r="D816" s="11"/>
      <c r="E816" s="11"/>
      <c r="F816" s="11"/>
    </row>
    <row r="817" ht="15.75" customHeight="1">
      <c r="D817" s="11"/>
      <c r="E817" s="11"/>
      <c r="F817" s="11"/>
    </row>
    <row r="818" ht="15.75" customHeight="1">
      <c r="D818" s="11"/>
      <c r="E818" s="11"/>
      <c r="F818" s="11"/>
    </row>
    <row r="819" ht="15.75" customHeight="1">
      <c r="D819" s="11"/>
      <c r="E819" s="11"/>
      <c r="F819" s="11"/>
    </row>
    <row r="820" ht="15.75" customHeight="1">
      <c r="D820" s="11"/>
      <c r="E820" s="11"/>
      <c r="F820" s="11"/>
    </row>
    <row r="821" ht="15.75" customHeight="1">
      <c r="D821" s="11"/>
      <c r="E821" s="11"/>
      <c r="F821" s="11"/>
    </row>
    <row r="822" ht="15.75" customHeight="1">
      <c r="D822" s="11"/>
      <c r="E822" s="11"/>
      <c r="F822" s="11"/>
    </row>
    <row r="823" ht="15.75" customHeight="1">
      <c r="D823" s="11"/>
      <c r="E823" s="11"/>
      <c r="F823" s="11"/>
    </row>
    <row r="824" ht="15.75" customHeight="1">
      <c r="D824" s="11"/>
      <c r="E824" s="11"/>
      <c r="F824" s="11"/>
    </row>
    <row r="825" ht="15.75" customHeight="1">
      <c r="D825" s="11"/>
      <c r="E825" s="11"/>
      <c r="F825" s="11"/>
    </row>
    <row r="826" ht="15.75" customHeight="1">
      <c r="D826" s="11"/>
      <c r="E826" s="11"/>
      <c r="F826" s="11"/>
    </row>
    <row r="827" ht="15.75" customHeight="1">
      <c r="D827" s="11"/>
      <c r="E827" s="11"/>
      <c r="F827" s="11"/>
    </row>
    <row r="828" ht="15.75" customHeight="1">
      <c r="D828" s="11"/>
      <c r="E828" s="11"/>
      <c r="F828" s="11"/>
    </row>
    <row r="829" ht="15.75" customHeight="1">
      <c r="D829" s="11"/>
      <c r="E829" s="11"/>
      <c r="F829" s="11"/>
    </row>
    <row r="830" ht="15.75" customHeight="1">
      <c r="D830" s="11"/>
      <c r="E830" s="11"/>
      <c r="F830" s="11"/>
    </row>
    <row r="831" ht="15.75" customHeight="1">
      <c r="D831" s="11"/>
      <c r="E831" s="11"/>
      <c r="F831" s="11"/>
    </row>
    <row r="832" ht="15.75" customHeight="1">
      <c r="D832" s="11"/>
      <c r="E832" s="11"/>
      <c r="F832" s="11"/>
    </row>
    <row r="833" ht="15.75" customHeight="1">
      <c r="D833" s="11"/>
      <c r="E833" s="11"/>
      <c r="F833" s="11"/>
    </row>
    <row r="834" ht="15.75" customHeight="1">
      <c r="D834" s="11"/>
      <c r="E834" s="11"/>
      <c r="F834" s="11"/>
    </row>
    <row r="835" ht="15.75" customHeight="1">
      <c r="D835" s="11"/>
      <c r="E835" s="11"/>
      <c r="F835" s="11"/>
    </row>
    <row r="836" ht="15.75" customHeight="1">
      <c r="D836" s="11"/>
      <c r="E836" s="11"/>
      <c r="F836" s="11"/>
    </row>
    <row r="837" ht="15.75" customHeight="1">
      <c r="D837" s="11"/>
      <c r="E837" s="11"/>
      <c r="F837" s="11"/>
    </row>
    <row r="838" ht="15.75" customHeight="1">
      <c r="D838" s="11"/>
      <c r="E838" s="11"/>
      <c r="F838" s="11"/>
    </row>
    <row r="839" ht="15.75" customHeight="1">
      <c r="D839" s="11"/>
      <c r="E839" s="11"/>
      <c r="F839" s="11"/>
    </row>
    <row r="840" ht="15.75" customHeight="1">
      <c r="D840" s="11"/>
      <c r="E840" s="11"/>
      <c r="F840" s="11"/>
    </row>
    <row r="841" ht="15.75" customHeight="1">
      <c r="D841" s="11"/>
      <c r="E841" s="11"/>
      <c r="F841" s="11"/>
    </row>
    <row r="842" ht="15.75" customHeight="1">
      <c r="D842" s="11"/>
      <c r="E842" s="11"/>
      <c r="F842" s="11"/>
    </row>
    <row r="843" ht="15.75" customHeight="1">
      <c r="D843" s="11"/>
      <c r="E843" s="11"/>
      <c r="F843" s="11"/>
    </row>
    <row r="844" ht="15.75" customHeight="1">
      <c r="D844" s="11"/>
      <c r="E844" s="11"/>
      <c r="F844" s="11"/>
    </row>
    <row r="845" ht="15.75" customHeight="1">
      <c r="D845" s="11"/>
      <c r="E845" s="11"/>
      <c r="F845" s="11"/>
    </row>
    <row r="846" ht="15.75" customHeight="1">
      <c r="D846" s="11"/>
      <c r="E846" s="11"/>
      <c r="F846" s="11"/>
    </row>
    <row r="847" ht="15.75" customHeight="1">
      <c r="D847" s="11"/>
      <c r="E847" s="11"/>
      <c r="F847" s="11"/>
    </row>
    <row r="848" ht="15.75" customHeight="1">
      <c r="D848" s="11"/>
      <c r="E848" s="11"/>
      <c r="F848" s="11"/>
    </row>
    <row r="849" ht="15.75" customHeight="1">
      <c r="D849" s="11"/>
      <c r="E849" s="11"/>
      <c r="F849" s="11"/>
    </row>
    <row r="850" ht="15.75" customHeight="1">
      <c r="D850" s="11"/>
      <c r="E850" s="11"/>
      <c r="F850" s="11"/>
    </row>
    <row r="851" ht="15.75" customHeight="1">
      <c r="D851" s="11"/>
      <c r="E851" s="11"/>
      <c r="F851" s="11"/>
    </row>
    <row r="852" ht="15.75" customHeight="1">
      <c r="D852" s="11"/>
      <c r="E852" s="11"/>
      <c r="F852" s="11"/>
    </row>
    <row r="853" ht="15.75" customHeight="1">
      <c r="D853" s="11"/>
      <c r="E853" s="11"/>
      <c r="F853" s="11"/>
    </row>
    <row r="854" ht="15.75" customHeight="1">
      <c r="D854" s="11"/>
      <c r="E854" s="11"/>
      <c r="F854" s="11"/>
    </row>
    <row r="855" ht="15.75" customHeight="1">
      <c r="D855" s="11"/>
      <c r="E855" s="11"/>
      <c r="F855" s="11"/>
    </row>
    <row r="856" ht="15.75" customHeight="1">
      <c r="D856" s="11"/>
      <c r="E856" s="11"/>
      <c r="F856" s="11"/>
    </row>
    <row r="857" ht="15.75" customHeight="1">
      <c r="D857" s="11"/>
      <c r="E857" s="11"/>
      <c r="F857" s="11"/>
    </row>
    <row r="858" ht="15.75" customHeight="1">
      <c r="D858" s="11"/>
      <c r="E858" s="11"/>
      <c r="F858" s="11"/>
    </row>
    <row r="859" ht="15.75" customHeight="1">
      <c r="D859" s="11"/>
      <c r="E859" s="11"/>
      <c r="F859" s="11"/>
    </row>
    <row r="860" ht="15.75" customHeight="1">
      <c r="D860" s="11"/>
      <c r="E860" s="11"/>
      <c r="F860" s="11"/>
    </row>
    <row r="861" ht="15.75" customHeight="1">
      <c r="D861" s="11"/>
      <c r="E861" s="11"/>
      <c r="F861" s="11"/>
    </row>
    <row r="862" ht="15.75" customHeight="1">
      <c r="D862" s="11"/>
      <c r="E862" s="11"/>
      <c r="F862" s="11"/>
    </row>
    <row r="863" ht="15.75" customHeight="1">
      <c r="D863" s="11"/>
      <c r="E863" s="11"/>
      <c r="F863" s="11"/>
    </row>
    <row r="864" ht="15.75" customHeight="1">
      <c r="D864" s="11"/>
      <c r="E864" s="11"/>
      <c r="F864" s="11"/>
    </row>
    <row r="865" ht="15.75" customHeight="1">
      <c r="D865" s="11"/>
      <c r="E865" s="11"/>
      <c r="F865" s="11"/>
    </row>
    <row r="866" ht="15.75" customHeight="1">
      <c r="D866" s="11"/>
      <c r="E866" s="11"/>
      <c r="F866" s="11"/>
    </row>
    <row r="867" ht="15.75" customHeight="1">
      <c r="D867" s="11"/>
      <c r="E867" s="11"/>
      <c r="F867" s="11"/>
    </row>
    <row r="868" ht="15.75" customHeight="1">
      <c r="D868" s="11"/>
      <c r="E868" s="11"/>
      <c r="F868" s="11"/>
    </row>
    <row r="869" ht="15.75" customHeight="1">
      <c r="D869" s="11"/>
      <c r="E869" s="11"/>
      <c r="F869" s="11"/>
    </row>
    <row r="870" ht="15.75" customHeight="1">
      <c r="D870" s="11"/>
      <c r="E870" s="11"/>
      <c r="F870" s="11"/>
    </row>
    <row r="871" ht="15.75" customHeight="1">
      <c r="D871" s="11"/>
      <c r="E871" s="11"/>
      <c r="F871" s="11"/>
    </row>
    <row r="872" ht="15.75" customHeight="1">
      <c r="D872" s="11"/>
      <c r="E872" s="11"/>
      <c r="F872" s="11"/>
    </row>
    <row r="873" ht="15.75" customHeight="1">
      <c r="D873" s="11"/>
      <c r="E873" s="11"/>
      <c r="F873" s="11"/>
    </row>
    <row r="874" ht="15.75" customHeight="1">
      <c r="D874" s="11"/>
      <c r="E874" s="11"/>
      <c r="F874" s="11"/>
    </row>
    <row r="875" ht="15.75" customHeight="1">
      <c r="D875" s="11"/>
      <c r="E875" s="11"/>
      <c r="F875" s="11"/>
    </row>
    <row r="876" ht="15.75" customHeight="1">
      <c r="D876" s="11"/>
      <c r="E876" s="11"/>
      <c r="F876" s="11"/>
    </row>
    <row r="877" ht="15.75" customHeight="1">
      <c r="D877" s="11"/>
      <c r="E877" s="11"/>
      <c r="F877" s="11"/>
    </row>
    <row r="878" ht="15.75" customHeight="1">
      <c r="D878" s="11"/>
      <c r="E878" s="11"/>
      <c r="F878" s="11"/>
    </row>
    <row r="879" ht="15.75" customHeight="1">
      <c r="D879" s="11"/>
      <c r="E879" s="11"/>
      <c r="F879" s="11"/>
    </row>
    <row r="880" ht="15.75" customHeight="1">
      <c r="D880" s="11"/>
      <c r="E880" s="11"/>
      <c r="F880" s="11"/>
    </row>
    <row r="881" ht="15.75" customHeight="1">
      <c r="D881" s="11"/>
      <c r="E881" s="11"/>
      <c r="F881" s="11"/>
    </row>
    <row r="882" ht="15.75" customHeight="1">
      <c r="D882" s="11"/>
      <c r="E882" s="11"/>
      <c r="F882" s="11"/>
    </row>
    <row r="883" ht="15.75" customHeight="1">
      <c r="D883" s="11"/>
      <c r="E883" s="11"/>
      <c r="F883" s="11"/>
    </row>
    <row r="884" ht="15.75" customHeight="1">
      <c r="D884" s="11"/>
      <c r="E884" s="11"/>
      <c r="F884" s="11"/>
    </row>
    <row r="885" ht="15.75" customHeight="1">
      <c r="D885" s="11"/>
      <c r="E885" s="11"/>
      <c r="F885" s="11"/>
    </row>
    <row r="886" ht="15.75" customHeight="1">
      <c r="D886" s="11"/>
      <c r="E886" s="11"/>
      <c r="F886" s="11"/>
    </row>
    <row r="887" ht="15.75" customHeight="1">
      <c r="D887" s="11"/>
      <c r="E887" s="11"/>
      <c r="F887" s="11"/>
    </row>
    <row r="888" ht="15.75" customHeight="1">
      <c r="D888" s="11"/>
      <c r="E888" s="11"/>
      <c r="F888" s="11"/>
    </row>
    <row r="889" ht="15.75" customHeight="1">
      <c r="D889" s="11"/>
      <c r="E889" s="11"/>
      <c r="F889" s="11"/>
    </row>
    <row r="890" ht="15.75" customHeight="1">
      <c r="D890" s="11"/>
      <c r="E890" s="11"/>
      <c r="F890" s="11"/>
    </row>
    <row r="891" ht="15.75" customHeight="1">
      <c r="D891" s="11"/>
      <c r="E891" s="11"/>
      <c r="F891" s="11"/>
    </row>
    <row r="892" ht="15.75" customHeight="1">
      <c r="D892" s="11"/>
      <c r="E892" s="11"/>
      <c r="F892" s="11"/>
    </row>
    <row r="893" ht="15.75" customHeight="1">
      <c r="D893" s="11"/>
      <c r="E893" s="11"/>
      <c r="F893" s="11"/>
    </row>
    <row r="894" ht="15.75" customHeight="1">
      <c r="D894" s="11"/>
      <c r="E894" s="11"/>
      <c r="F894" s="11"/>
    </row>
    <row r="895" ht="15.75" customHeight="1">
      <c r="D895" s="11"/>
      <c r="E895" s="11"/>
      <c r="F895" s="11"/>
    </row>
    <row r="896" ht="15.75" customHeight="1">
      <c r="D896" s="11"/>
      <c r="E896" s="11"/>
      <c r="F896" s="11"/>
    </row>
    <row r="897" ht="15.75" customHeight="1">
      <c r="D897" s="11"/>
      <c r="E897" s="11"/>
      <c r="F897" s="11"/>
    </row>
    <row r="898" ht="15.75" customHeight="1">
      <c r="D898" s="11"/>
      <c r="E898" s="11"/>
      <c r="F898" s="11"/>
    </row>
    <row r="899" ht="15.75" customHeight="1">
      <c r="D899" s="11"/>
      <c r="E899" s="11"/>
      <c r="F899" s="11"/>
    </row>
    <row r="900" ht="15.75" customHeight="1">
      <c r="D900" s="11"/>
      <c r="E900" s="11"/>
      <c r="F900" s="11"/>
    </row>
    <row r="901" ht="15.75" customHeight="1">
      <c r="D901" s="11"/>
      <c r="E901" s="11"/>
      <c r="F901" s="11"/>
    </row>
    <row r="902" ht="15.75" customHeight="1">
      <c r="D902" s="11"/>
      <c r="E902" s="11"/>
      <c r="F902" s="11"/>
    </row>
    <row r="903" ht="15.75" customHeight="1">
      <c r="D903" s="11"/>
      <c r="E903" s="11"/>
      <c r="F903" s="11"/>
    </row>
    <row r="904" ht="15.75" customHeight="1">
      <c r="D904" s="11"/>
      <c r="E904" s="11"/>
      <c r="F904" s="11"/>
    </row>
    <row r="905" ht="15.75" customHeight="1">
      <c r="D905" s="11"/>
      <c r="E905" s="11"/>
      <c r="F905" s="11"/>
    </row>
    <row r="906" ht="15.75" customHeight="1">
      <c r="D906" s="11"/>
      <c r="E906" s="11"/>
      <c r="F906" s="11"/>
    </row>
    <row r="907" ht="15.75" customHeight="1">
      <c r="D907" s="11"/>
      <c r="E907" s="11"/>
      <c r="F907" s="11"/>
    </row>
    <row r="908" ht="15.75" customHeight="1">
      <c r="D908" s="11"/>
      <c r="E908" s="11"/>
      <c r="F908" s="11"/>
    </row>
    <row r="909" ht="15.75" customHeight="1">
      <c r="D909" s="11"/>
      <c r="E909" s="11"/>
      <c r="F909" s="11"/>
    </row>
    <row r="910" ht="15.75" customHeight="1">
      <c r="D910" s="11"/>
      <c r="E910" s="11"/>
      <c r="F910" s="11"/>
    </row>
    <row r="911" ht="15.75" customHeight="1">
      <c r="D911" s="11"/>
      <c r="E911" s="11"/>
      <c r="F911" s="11"/>
    </row>
    <row r="912" ht="15.75" customHeight="1">
      <c r="D912" s="11"/>
      <c r="E912" s="11"/>
      <c r="F912" s="11"/>
    </row>
    <row r="913" ht="15.75" customHeight="1">
      <c r="D913" s="11"/>
      <c r="E913" s="11"/>
      <c r="F913" s="11"/>
    </row>
    <row r="914" ht="15.75" customHeight="1">
      <c r="D914" s="11"/>
      <c r="E914" s="11"/>
      <c r="F914" s="11"/>
    </row>
    <row r="915" ht="15.75" customHeight="1">
      <c r="D915" s="11"/>
      <c r="E915" s="11"/>
      <c r="F915" s="11"/>
    </row>
    <row r="916" ht="15.75" customHeight="1">
      <c r="D916" s="11"/>
      <c r="E916" s="11"/>
      <c r="F916" s="11"/>
    </row>
    <row r="917" ht="15.75" customHeight="1">
      <c r="D917" s="11"/>
      <c r="E917" s="11"/>
      <c r="F917" s="11"/>
    </row>
    <row r="918" ht="15.75" customHeight="1">
      <c r="D918" s="11"/>
      <c r="E918" s="11"/>
      <c r="F918" s="11"/>
    </row>
    <row r="919" ht="15.75" customHeight="1">
      <c r="D919" s="11"/>
      <c r="E919" s="11"/>
      <c r="F919" s="11"/>
    </row>
    <row r="920" ht="15.75" customHeight="1">
      <c r="D920" s="11"/>
      <c r="E920" s="11"/>
      <c r="F920" s="11"/>
    </row>
    <row r="921" ht="15.75" customHeight="1">
      <c r="D921" s="11"/>
      <c r="E921" s="11"/>
      <c r="F921" s="11"/>
    </row>
    <row r="922" ht="15.75" customHeight="1">
      <c r="D922" s="11"/>
      <c r="E922" s="11"/>
      <c r="F922" s="11"/>
    </row>
    <row r="923" ht="15.75" customHeight="1">
      <c r="D923" s="11"/>
      <c r="E923" s="11"/>
      <c r="F923" s="11"/>
    </row>
    <row r="924" ht="15.75" customHeight="1">
      <c r="D924" s="11"/>
      <c r="E924" s="11"/>
      <c r="F924" s="11"/>
    </row>
    <row r="925" ht="15.75" customHeight="1">
      <c r="D925" s="11"/>
      <c r="E925" s="11"/>
      <c r="F925" s="11"/>
    </row>
    <row r="926" ht="15.75" customHeight="1">
      <c r="D926" s="11"/>
      <c r="E926" s="11"/>
      <c r="F926" s="11"/>
    </row>
    <row r="927" ht="15.75" customHeight="1">
      <c r="D927" s="11"/>
      <c r="E927" s="11"/>
      <c r="F927" s="11"/>
    </row>
    <row r="928" ht="15.75" customHeight="1">
      <c r="D928" s="11"/>
      <c r="E928" s="11"/>
      <c r="F928" s="11"/>
    </row>
    <row r="929" ht="15.75" customHeight="1">
      <c r="D929" s="11"/>
      <c r="E929" s="11"/>
      <c r="F929" s="11"/>
    </row>
    <row r="930" ht="15.75" customHeight="1">
      <c r="D930" s="11"/>
      <c r="E930" s="11"/>
      <c r="F930" s="11"/>
    </row>
    <row r="931" ht="15.75" customHeight="1">
      <c r="D931" s="11"/>
      <c r="E931" s="11"/>
      <c r="F931" s="11"/>
    </row>
    <row r="932" ht="15.75" customHeight="1">
      <c r="D932" s="11"/>
      <c r="E932" s="11"/>
      <c r="F932" s="11"/>
    </row>
    <row r="933" ht="15.75" customHeight="1">
      <c r="D933" s="11"/>
      <c r="E933" s="11"/>
      <c r="F933" s="11"/>
    </row>
    <row r="934" ht="15.75" customHeight="1">
      <c r="D934" s="11"/>
      <c r="E934" s="11"/>
      <c r="F934" s="11"/>
    </row>
    <row r="935" ht="15.75" customHeight="1">
      <c r="D935" s="11"/>
      <c r="E935" s="11"/>
      <c r="F935" s="11"/>
    </row>
    <row r="936" ht="15.75" customHeight="1">
      <c r="D936" s="11"/>
      <c r="E936" s="11"/>
      <c r="F936" s="11"/>
    </row>
    <row r="937" ht="15.75" customHeight="1">
      <c r="D937" s="11"/>
      <c r="E937" s="11"/>
      <c r="F937" s="11"/>
    </row>
    <row r="938" ht="15.75" customHeight="1">
      <c r="D938" s="11"/>
      <c r="E938" s="11"/>
      <c r="F938" s="11"/>
    </row>
    <row r="939" ht="15.75" customHeight="1">
      <c r="D939" s="11"/>
      <c r="E939" s="11"/>
      <c r="F939" s="11"/>
    </row>
    <row r="940" ht="15.75" customHeight="1">
      <c r="D940" s="11"/>
      <c r="E940" s="11"/>
      <c r="F940" s="11"/>
    </row>
    <row r="941" ht="15.75" customHeight="1">
      <c r="D941" s="11"/>
      <c r="E941" s="11"/>
      <c r="F941" s="11"/>
    </row>
    <row r="942" ht="15.75" customHeight="1">
      <c r="D942" s="11"/>
      <c r="E942" s="11"/>
      <c r="F942" s="11"/>
    </row>
    <row r="943" ht="15.75" customHeight="1">
      <c r="D943" s="11"/>
      <c r="E943" s="11"/>
      <c r="F943" s="11"/>
    </row>
    <row r="944" ht="15.75" customHeight="1">
      <c r="D944" s="11"/>
      <c r="E944" s="11"/>
      <c r="F944" s="11"/>
    </row>
    <row r="945" ht="15.75" customHeight="1">
      <c r="D945" s="11"/>
      <c r="E945" s="11"/>
      <c r="F945" s="11"/>
    </row>
    <row r="946" ht="15.75" customHeight="1">
      <c r="D946" s="11"/>
      <c r="E946" s="11"/>
      <c r="F946" s="11"/>
    </row>
    <row r="947" ht="15.75" customHeight="1">
      <c r="D947" s="11"/>
      <c r="E947" s="11"/>
      <c r="F947" s="11"/>
    </row>
    <row r="948" ht="15.75" customHeight="1">
      <c r="D948" s="11"/>
      <c r="E948" s="11"/>
      <c r="F948" s="11"/>
    </row>
    <row r="949" ht="15.75" customHeight="1">
      <c r="D949" s="11"/>
      <c r="E949" s="11"/>
      <c r="F949" s="11"/>
    </row>
    <row r="950" ht="15.75" customHeight="1">
      <c r="D950" s="11"/>
      <c r="E950" s="11"/>
      <c r="F950" s="11"/>
    </row>
    <row r="951" ht="15.75" customHeight="1">
      <c r="D951" s="11"/>
      <c r="E951" s="11"/>
      <c r="F951" s="11"/>
    </row>
    <row r="952" ht="15.75" customHeight="1">
      <c r="D952" s="11"/>
      <c r="E952" s="11"/>
      <c r="F952" s="11"/>
    </row>
    <row r="953" ht="15.75" customHeight="1">
      <c r="D953" s="11"/>
      <c r="E953" s="11"/>
      <c r="F953" s="11"/>
    </row>
    <row r="954" ht="15.75" customHeight="1">
      <c r="D954" s="11"/>
      <c r="E954" s="11"/>
      <c r="F954" s="11"/>
    </row>
    <row r="955" ht="15.75" customHeight="1">
      <c r="D955" s="11"/>
      <c r="E955" s="11"/>
      <c r="F955" s="11"/>
    </row>
    <row r="956" ht="15.75" customHeight="1">
      <c r="D956" s="11"/>
      <c r="E956" s="11"/>
      <c r="F956" s="11"/>
    </row>
    <row r="957" ht="15.75" customHeight="1">
      <c r="D957" s="11"/>
      <c r="E957" s="11"/>
      <c r="F957" s="11"/>
    </row>
    <row r="958" ht="15.75" customHeight="1">
      <c r="D958" s="11"/>
      <c r="E958" s="11"/>
      <c r="F958" s="11"/>
    </row>
    <row r="959" ht="15.75" customHeight="1">
      <c r="D959" s="11"/>
      <c r="E959" s="11"/>
      <c r="F959" s="11"/>
    </row>
    <row r="960" ht="15.75" customHeight="1">
      <c r="D960" s="11"/>
      <c r="E960" s="11"/>
      <c r="F960" s="11"/>
    </row>
    <row r="961" ht="15.75" customHeight="1">
      <c r="D961" s="11"/>
      <c r="E961" s="11"/>
      <c r="F961" s="11"/>
    </row>
    <row r="962" ht="15.75" customHeight="1">
      <c r="D962" s="11"/>
      <c r="E962" s="11"/>
      <c r="F962" s="11"/>
    </row>
    <row r="963" ht="15.75" customHeight="1">
      <c r="D963" s="11"/>
      <c r="E963" s="11"/>
      <c r="F963" s="11"/>
    </row>
    <row r="964" ht="15.75" customHeight="1">
      <c r="D964" s="11"/>
      <c r="E964" s="11"/>
      <c r="F964" s="11"/>
    </row>
    <row r="965" ht="15.75" customHeight="1">
      <c r="D965" s="11"/>
      <c r="E965" s="11"/>
      <c r="F965" s="11"/>
    </row>
    <row r="966" ht="15.75" customHeight="1">
      <c r="D966" s="11"/>
      <c r="E966" s="11"/>
      <c r="F966" s="11"/>
    </row>
    <row r="967" ht="15.75" customHeight="1">
      <c r="D967" s="11"/>
      <c r="E967" s="11"/>
      <c r="F967" s="11"/>
    </row>
    <row r="968" ht="15.75" customHeight="1">
      <c r="D968" s="11"/>
      <c r="E968" s="11"/>
      <c r="F968" s="11"/>
    </row>
    <row r="969" ht="15.75" customHeight="1">
      <c r="D969" s="11"/>
      <c r="E969" s="11"/>
      <c r="F969" s="11"/>
    </row>
    <row r="970" ht="15.75" customHeight="1">
      <c r="D970" s="11"/>
      <c r="E970" s="11"/>
      <c r="F970" s="11"/>
    </row>
    <row r="971" ht="15.75" customHeight="1">
      <c r="D971" s="11"/>
      <c r="E971" s="11"/>
      <c r="F971" s="11"/>
    </row>
    <row r="972" ht="15.75" customHeight="1">
      <c r="D972" s="11"/>
      <c r="E972" s="11"/>
      <c r="F972" s="11"/>
    </row>
    <row r="973" ht="15.75" customHeight="1">
      <c r="D973" s="11"/>
      <c r="E973" s="11"/>
      <c r="F973" s="11"/>
    </row>
    <row r="974" ht="15.75" customHeight="1">
      <c r="D974" s="11"/>
      <c r="E974" s="11"/>
      <c r="F974" s="11"/>
    </row>
    <row r="975" ht="15.75" customHeight="1">
      <c r="D975" s="11"/>
      <c r="E975" s="11"/>
      <c r="F975" s="11"/>
    </row>
    <row r="976" ht="15.75" customHeight="1">
      <c r="D976" s="11"/>
      <c r="E976" s="11"/>
      <c r="F976" s="11"/>
    </row>
    <row r="977" ht="15.75" customHeight="1">
      <c r="D977" s="11"/>
      <c r="E977" s="11"/>
      <c r="F977" s="11"/>
    </row>
    <row r="978" ht="15.75" customHeight="1">
      <c r="D978" s="11"/>
      <c r="E978" s="11"/>
      <c r="F978" s="11"/>
    </row>
    <row r="979" ht="15.75" customHeight="1">
      <c r="D979" s="11"/>
      <c r="E979" s="11"/>
      <c r="F979" s="11"/>
    </row>
    <row r="980" ht="15.75" customHeight="1">
      <c r="D980" s="11"/>
      <c r="E980" s="11"/>
      <c r="F980" s="11"/>
    </row>
    <row r="981" ht="15.75" customHeight="1">
      <c r="D981" s="11"/>
      <c r="E981" s="11"/>
      <c r="F981" s="11"/>
    </row>
    <row r="982" ht="15.75" customHeight="1">
      <c r="D982" s="11"/>
      <c r="E982" s="11"/>
      <c r="F982" s="11"/>
    </row>
    <row r="983" ht="15.75" customHeight="1">
      <c r="D983" s="11"/>
      <c r="E983" s="11"/>
      <c r="F983" s="11"/>
    </row>
    <row r="984" ht="15.75" customHeight="1">
      <c r="D984" s="11"/>
      <c r="E984" s="11"/>
      <c r="F984" s="11"/>
    </row>
    <row r="985" ht="15.75" customHeight="1">
      <c r="D985" s="11"/>
      <c r="E985" s="11"/>
      <c r="F985" s="11"/>
    </row>
    <row r="986" ht="15.75" customHeight="1">
      <c r="D986" s="11"/>
      <c r="E986" s="11"/>
      <c r="F986" s="11"/>
    </row>
    <row r="987" ht="15.75" customHeight="1">
      <c r="D987" s="11"/>
      <c r="E987" s="11"/>
      <c r="F987" s="11"/>
    </row>
    <row r="988" ht="15.75" customHeight="1">
      <c r="D988" s="11"/>
      <c r="E988" s="11"/>
      <c r="F988" s="11"/>
    </row>
    <row r="989" ht="15.75" customHeight="1">
      <c r="D989" s="11"/>
      <c r="E989" s="11"/>
      <c r="F989" s="11"/>
    </row>
    <row r="990" ht="15.75" customHeight="1">
      <c r="D990" s="11"/>
      <c r="E990" s="11"/>
      <c r="F990" s="11"/>
    </row>
    <row r="991" ht="15.75" customHeight="1">
      <c r="D991" s="11"/>
      <c r="E991" s="11"/>
      <c r="F991" s="11"/>
    </row>
    <row r="992" ht="15.75" customHeight="1">
      <c r="D992" s="11"/>
      <c r="E992" s="11"/>
      <c r="F992" s="11"/>
    </row>
    <row r="993" ht="15.75" customHeight="1">
      <c r="D993" s="11"/>
      <c r="E993" s="11"/>
      <c r="F993" s="11"/>
    </row>
    <row r="994" ht="15.75" customHeight="1">
      <c r="D994" s="11"/>
      <c r="E994" s="11"/>
      <c r="F994" s="11"/>
    </row>
    <row r="995" ht="15.75" customHeight="1">
      <c r="D995" s="11"/>
      <c r="E995" s="11"/>
      <c r="F995" s="11"/>
    </row>
    <row r="996" ht="15.75" customHeight="1">
      <c r="D996" s="11"/>
      <c r="E996" s="11"/>
      <c r="F996" s="11"/>
    </row>
    <row r="997" ht="15.75" customHeight="1">
      <c r="D997" s="11"/>
      <c r="E997" s="11"/>
      <c r="F997" s="11"/>
    </row>
    <row r="998" ht="15.75" customHeight="1">
      <c r="D998" s="11"/>
      <c r="E998" s="11"/>
      <c r="F998" s="11"/>
    </row>
    <row r="999" ht="15.75" customHeight="1">
      <c r="D999" s="11"/>
      <c r="E999" s="11"/>
      <c r="F999" s="11"/>
    </row>
    <row r="1000" ht="15.75" customHeight="1">
      <c r="D1000" s="11"/>
      <c r="E1000" s="11"/>
      <c r="F1000" s="11"/>
    </row>
    <row r="1001" ht="15.75" customHeight="1">
      <c r="D1001" s="11"/>
      <c r="E1001" s="11"/>
      <c r="F1001" s="11"/>
    </row>
    <row r="1002" ht="15.75" customHeight="1">
      <c r="D1002" s="11"/>
      <c r="E1002" s="11"/>
      <c r="F1002" s="11"/>
    </row>
    <row r="1003" ht="15.75" customHeight="1">
      <c r="D1003" s="11"/>
      <c r="E1003" s="11"/>
      <c r="F1003" s="11"/>
    </row>
    <row r="1004" ht="15.75" customHeight="1">
      <c r="D1004" s="11"/>
      <c r="E1004" s="11"/>
      <c r="F1004" s="11"/>
    </row>
    <row r="1005" ht="15.75" customHeight="1">
      <c r="D1005" s="11"/>
      <c r="E1005" s="11"/>
      <c r="F1005" s="11"/>
    </row>
    <row r="1006" ht="15.75" customHeight="1">
      <c r="D1006" s="11"/>
      <c r="E1006" s="11"/>
      <c r="F1006" s="11"/>
    </row>
  </sheetData>
  <mergeCells count="1">
    <mergeCell ref="A1:I1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43.0"/>
    <col customWidth="1" min="2" max="2" width="18.14"/>
    <col customWidth="1" min="3" max="3" width="13.29"/>
    <col customWidth="1" min="4" max="9" width="12.43"/>
    <col customWidth="1" min="10" max="10" width="20.29"/>
    <col customWidth="1" min="11" max="12" width="20.71"/>
    <col customWidth="1" min="13" max="17" width="14.43"/>
    <col customWidth="1" min="18" max="24" width="17.29"/>
  </cols>
  <sheetData>
    <row r="1" ht="48.0" customHeight="1">
      <c r="A1" s="1" t="s">
        <v>74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</row>
    <row r="2" ht="15.75" customHeight="1">
      <c r="A2" s="124" t="s">
        <v>1</v>
      </c>
      <c r="B2" s="125">
        <v>6.0</v>
      </c>
      <c r="C2" s="12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15.75" customHeight="1">
      <c r="A3" s="127" t="s">
        <v>3</v>
      </c>
      <c r="B3" s="128">
        <f>C58/B2</f>
        <v>5.5435</v>
      </c>
      <c r="C3" s="12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15.75" customHeight="1">
      <c r="A4" s="129"/>
      <c r="B4" s="129"/>
      <c r="C4" s="129"/>
      <c r="D4" s="129"/>
      <c r="E4" s="129"/>
      <c r="F4" s="129"/>
      <c r="G4" s="129"/>
      <c r="H4" s="129"/>
      <c r="I4" s="129"/>
      <c r="J4" s="4"/>
      <c r="K4" s="4"/>
      <c r="L4" s="4"/>
      <c r="M4" s="4"/>
      <c r="N4" s="4"/>
      <c r="O4" s="4"/>
      <c r="P4" s="4"/>
      <c r="Q4" s="4"/>
      <c r="R4" s="4"/>
      <c r="S4" s="4"/>
    </row>
    <row r="5" ht="30.75" customHeight="1">
      <c r="A5" s="130" t="s">
        <v>7</v>
      </c>
      <c r="B5" s="131" t="s">
        <v>8</v>
      </c>
      <c r="C5" s="132" t="s">
        <v>9</v>
      </c>
      <c r="D5" s="131" t="s">
        <v>10</v>
      </c>
      <c r="E5" s="131" t="s">
        <v>11</v>
      </c>
      <c r="F5" s="131" t="s">
        <v>12</v>
      </c>
      <c r="G5" s="131" t="s">
        <v>13</v>
      </c>
      <c r="H5" s="131" t="s">
        <v>14</v>
      </c>
      <c r="I5" s="132" t="s">
        <v>15</v>
      </c>
      <c r="J5" s="4"/>
      <c r="K5" s="4"/>
      <c r="L5" s="4"/>
      <c r="M5" s="4"/>
      <c r="N5" s="4"/>
      <c r="O5" s="4"/>
      <c r="P5" s="4"/>
      <c r="Q5" s="4"/>
      <c r="R5" s="4"/>
      <c r="S5" s="4"/>
    </row>
    <row r="6" ht="12.0" customHeight="1">
      <c r="A6" s="133"/>
      <c r="B6" s="134"/>
      <c r="C6" s="135"/>
      <c r="D6" s="136" t="s">
        <v>16</v>
      </c>
      <c r="E6" s="136" t="s">
        <v>17</v>
      </c>
      <c r="F6" s="136" t="s">
        <v>17</v>
      </c>
      <c r="G6" s="136" t="s">
        <v>18</v>
      </c>
      <c r="H6" s="136" t="s">
        <v>18</v>
      </c>
      <c r="I6" s="137" t="s">
        <v>18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ht="18.75" customHeight="1">
      <c r="A7" s="69" t="str">
        <f>'Снаряжение'!A7</f>
        <v>Бивуак</v>
      </c>
      <c r="B7" s="70"/>
      <c r="C7" s="138">
        <f>SUM(C8:C25)</f>
        <v>12.485</v>
      </c>
      <c r="D7" s="72"/>
      <c r="E7" s="72"/>
      <c r="F7" s="72"/>
      <c r="G7" s="73"/>
      <c r="H7" s="73"/>
      <c r="I7" s="139"/>
      <c r="J7" s="4"/>
      <c r="K7" s="4"/>
      <c r="L7" s="4"/>
      <c r="M7" s="4"/>
      <c r="N7" s="4"/>
      <c r="O7" s="4"/>
      <c r="P7" s="4"/>
      <c r="Q7" s="4"/>
      <c r="R7" s="4"/>
      <c r="S7" s="4"/>
    </row>
    <row r="8" ht="15.0" customHeight="1">
      <c r="A8" s="140" t="str">
        <f>'Снаряжение'!A8</f>
        <v>Палатка 4 MSR Papa Hubba</v>
      </c>
      <c r="B8" s="141" t="str">
        <f>'Снаряжение'!B8</f>
        <v>Вовенко</v>
      </c>
      <c r="C8" s="142">
        <f>'Снаряжение'!C8</f>
        <v>3.1</v>
      </c>
      <c r="D8" s="143"/>
      <c r="E8" s="143"/>
      <c r="F8" s="143"/>
      <c r="G8" s="143">
        <f>C8</f>
        <v>3.1</v>
      </c>
      <c r="H8" s="142"/>
      <c r="I8" s="14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ht="15.0" customHeight="1">
      <c r="A9" s="144" t="str">
        <f>'Снаряжение'!A9</f>
        <v>Палатка 3 MSR Zoic</v>
      </c>
      <c r="B9" s="145" t="str">
        <f>'Снаряжение'!B9</f>
        <v>Вовенко</v>
      </c>
      <c r="C9" s="146">
        <f>'Снаряжение'!C9</f>
        <v>2.6</v>
      </c>
      <c r="D9" s="147"/>
      <c r="E9" s="147">
        <f>C9</f>
        <v>2.6</v>
      </c>
      <c r="F9" s="147"/>
      <c r="G9" s="148"/>
      <c r="H9" s="148"/>
      <c r="I9" s="146"/>
      <c r="J9" s="149" t="s">
        <v>75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ht="33.0" customHeight="1">
      <c r="A10" s="150" t="str">
        <f>'Снаряжение'!A10</f>
        <v>Кухня (половник, рукавица, доска, скатерть, нож, шуршик)</v>
      </c>
      <c r="B10" s="151" t="str">
        <f>'Снаряжение'!B10</f>
        <v>Вовенко</v>
      </c>
      <c r="C10" s="152">
        <f>'Снаряжение'!C10</f>
        <v>0.6</v>
      </c>
      <c r="D10" s="153"/>
      <c r="E10" s="143"/>
      <c r="F10" s="154"/>
      <c r="G10" s="155">
        <f>C10</f>
        <v>0.6</v>
      </c>
      <c r="H10" s="153"/>
      <c r="I10" s="15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ht="15.0" customHeight="1">
      <c r="A11" s="156" t="str">
        <f>'Снаряжение'!A11</f>
        <v>Каны 3 и 4 л</v>
      </c>
      <c r="B11" s="151" t="str">
        <f>'Снаряжение'!B11</f>
        <v>Алашов</v>
      </c>
      <c r="C11" s="152">
        <f>'Снаряжение'!C11</f>
        <v>0.95</v>
      </c>
      <c r="D11" s="153"/>
      <c r="E11" s="153">
        <f>C11</f>
        <v>0.95</v>
      </c>
      <c r="F11" s="157"/>
      <c r="G11" s="152"/>
      <c r="H11" s="153"/>
      <c r="I11" s="15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>
      <c r="A12" s="158" t="str">
        <f>'Снаряжение'!A12</f>
        <v>Горелка Примус с баллоном, ремнабором и переходником  на цангу</v>
      </c>
      <c r="B12" s="151" t="str">
        <f>'Снаряжение'!B12</f>
        <v>Ванягин</v>
      </c>
      <c r="C12" s="152">
        <f>'Снаряжение'!C12</f>
        <v>0.805</v>
      </c>
      <c r="D12" s="153"/>
      <c r="E12" s="153"/>
      <c r="F12" s="157">
        <f>C12</f>
        <v>0.805</v>
      </c>
      <c r="G12" s="152"/>
      <c r="H12" s="153"/>
      <c r="I12" s="15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ht="30.0" customHeight="1">
      <c r="A13" s="159" t="str">
        <f>'Снаряжение'!A13</f>
        <v>Горелка kovea booster с баллоном и переходником на цангу</v>
      </c>
      <c r="B13" s="151" t="str">
        <f>'Снаряжение'!B13</f>
        <v>Алашов</v>
      </c>
      <c r="C13" s="152">
        <f>'Снаряжение'!C13</f>
        <v>0.7</v>
      </c>
      <c r="D13" s="153"/>
      <c r="E13" s="153">
        <f t="shared" ref="E13:E14" si="1">C13</f>
        <v>0.7</v>
      </c>
      <c r="F13" s="157"/>
      <c r="G13" s="152"/>
      <c r="H13" s="153"/>
      <c r="I13" s="15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ht="15.0" customHeight="1">
      <c r="A14" s="160" t="str">
        <f>'Снаряжение'!A14</f>
        <v>Экран</v>
      </c>
      <c r="B14" s="151" t="str">
        <f>'Снаряжение'!B14</f>
        <v>Алашов</v>
      </c>
      <c r="C14" s="34">
        <f>'Снаряжение'!C14</f>
        <v>0.2</v>
      </c>
      <c r="D14" s="153"/>
      <c r="E14" s="153">
        <f t="shared" si="1"/>
        <v>0.2</v>
      </c>
      <c r="F14" s="157"/>
      <c r="G14" s="152"/>
      <c r="H14" s="153"/>
      <c r="I14" s="15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ht="15.0" customHeight="1">
      <c r="A15" s="160" t="str">
        <f>'Снаряжение'!A15</f>
        <v>Экран</v>
      </c>
      <c r="B15" s="151" t="str">
        <f>'Снаряжение'!B15</f>
        <v>Вовенко</v>
      </c>
      <c r="C15" s="34">
        <f>'Снаряжение'!C15</f>
        <v>0.19</v>
      </c>
      <c r="D15" s="153"/>
      <c r="E15" s="153"/>
      <c r="F15" s="143"/>
      <c r="G15" s="143">
        <f>C15</f>
        <v>0.19</v>
      </c>
      <c r="H15" s="153"/>
      <c r="I15" s="15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ht="15.0" customHeight="1">
      <c r="A16" s="160" t="str">
        <f>'Снаряжение'!A16</f>
        <v>Тент 3х5</v>
      </c>
      <c r="B16" s="151" t="str">
        <f>'Снаряжение'!B16</f>
        <v>Ванягин</v>
      </c>
      <c r="C16" s="34">
        <f>'Снаряжение'!C16</f>
        <v>0.95</v>
      </c>
      <c r="D16" s="153"/>
      <c r="E16" s="153"/>
      <c r="F16" s="143">
        <f t="shared" ref="F16:F17" si="2">C16</f>
        <v>0.95</v>
      </c>
      <c r="G16" s="152"/>
      <c r="H16" s="153"/>
      <c r="I16" s="15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ht="15.0" customHeight="1">
      <c r="A17" s="49" t="str">
        <f>'Снаряжение'!A17</f>
        <v>Трос для велосипедов</v>
      </c>
      <c r="B17" s="33" t="str">
        <f>'Снаряжение'!B17</f>
        <v>Романов</v>
      </c>
      <c r="C17" s="34">
        <f>'Снаряжение'!C17</f>
        <v>0.3</v>
      </c>
      <c r="D17" s="161"/>
      <c r="E17" s="162"/>
      <c r="F17" s="163">
        <f t="shared" si="2"/>
        <v>0.3</v>
      </c>
      <c r="G17" s="34"/>
      <c r="H17" s="162"/>
      <c r="I17" s="61"/>
      <c r="J17" s="164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11"/>
      <c r="Y17" s="11"/>
    </row>
    <row r="18" ht="15.0" customHeight="1">
      <c r="A18" s="165" t="str">
        <f>'Снаряжение'!A18</f>
        <v>Таганок</v>
      </c>
      <c r="B18" s="166" t="str">
        <f>'Снаряжение'!B18</f>
        <v>Романов</v>
      </c>
      <c r="C18" s="167">
        <f>'Снаряжение'!C18</f>
        <v>0.3</v>
      </c>
      <c r="D18" s="168"/>
      <c r="E18" s="168"/>
      <c r="F18" s="169"/>
      <c r="G18" s="167"/>
      <c r="H18" s="168">
        <f>C18</f>
        <v>0.3</v>
      </c>
      <c r="I18" s="170"/>
      <c r="J18" s="171" t="s">
        <v>76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ht="15.0" customHeight="1">
      <c r="A19" s="172" t="str">
        <f>'Снаряжение'!A19</f>
        <v>Топор</v>
      </c>
      <c r="B19" s="151" t="str">
        <f>'Снаряжение'!B19</f>
        <v>Аганина</v>
      </c>
      <c r="C19" s="152">
        <f>'Снаряжение'!C19</f>
        <v>0.72</v>
      </c>
      <c r="D19" s="173"/>
      <c r="E19" s="173"/>
      <c r="F19" s="174"/>
      <c r="G19" s="152"/>
      <c r="H19" s="173"/>
      <c r="I19" s="175">
        <f>C19</f>
        <v>0.72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ht="15.0" customHeight="1">
      <c r="A20" s="160" t="str">
        <f>'Снаряжение'!A20</f>
        <v>Пила цепная</v>
      </c>
      <c r="B20" s="151" t="str">
        <f>'Снаряжение'!B20</f>
        <v>Вовенко</v>
      </c>
      <c r="C20" s="34">
        <f>'Снаряжение'!C20</f>
        <v>0.25</v>
      </c>
      <c r="D20" s="173"/>
      <c r="E20" s="173"/>
      <c r="F20" s="174"/>
      <c r="G20" s="152">
        <f t="shared" ref="G20:G23" si="3">C20</f>
        <v>0.25</v>
      </c>
      <c r="H20" s="173"/>
      <c r="I20" s="17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ht="15.0" customHeight="1">
      <c r="A21" s="160" t="str">
        <f>'Снаряжение'!A21</f>
        <v>Пила-ножевка Fiskars</v>
      </c>
      <c r="B21" s="151" t="str">
        <f>'Снаряжение'!B21</f>
        <v>Вовенко</v>
      </c>
      <c r="C21" s="34">
        <f>'Снаряжение'!C21</f>
        <v>0.2</v>
      </c>
      <c r="D21" s="173"/>
      <c r="E21" s="173"/>
      <c r="F21" s="174"/>
      <c r="G21" s="152">
        <f t="shared" si="3"/>
        <v>0.2</v>
      </c>
      <c r="H21" s="173"/>
      <c r="I21" s="175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ht="15.0" customHeight="1">
      <c r="A22" s="48" t="str">
        <f>'Снаряжение'!A22</f>
        <v>Веревочка для оттяжек и хоз. нужд (2мм х 10м)</v>
      </c>
      <c r="B22" s="176" t="str">
        <f>'Снаряжение'!B22</f>
        <v>Вовенко</v>
      </c>
      <c r="C22" s="177">
        <f>'Снаряжение'!C22</f>
        <v>0.05</v>
      </c>
      <c r="D22" s="178"/>
      <c r="E22" s="178"/>
      <c r="F22" s="179"/>
      <c r="G22" s="50">
        <f t="shared" si="3"/>
        <v>0.05</v>
      </c>
      <c r="H22" s="178"/>
      <c r="I22" s="65"/>
      <c r="J22" s="59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11"/>
      <c r="Y22" s="11"/>
    </row>
    <row r="23" ht="15.0" customHeight="1">
      <c r="A23" s="172" t="str">
        <f>'Снаряжение'!A23</f>
        <v>Безмен</v>
      </c>
      <c r="B23" s="151" t="str">
        <f>'Снаряжение'!B23</f>
        <v>Вовенко</v>
      </c>
      <c r="C23" s="175">
        <f>'Снаряжение'!C23</f>
        <v>0.1</v>
      </c>
      <c r="D23" s="173"/>
      <c r="E23" s="173"/>
      <c r="F23" s="174"/>
      <c r="G23" s="155">
        <f t="shared" si="3"/>
        <v>0.1</v>
      </c>
      <c r="H23" s="173"/>
      <c r="I23" s="175"/>
      <c r="J23" s="18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ht="15.0" customHeight="1">
      <c r="A24" s="63" t="str">
        <f>'Снаряжение'!A24</f>
        <v>Насадка на баллон для разжигания костра</v>
      </c>
      <c r="B24" s="81" t="str">
        <f>'Снаряжение'!B24</f>
        <v>Алашов</v>
      </c>
      <c r="C24" s="65">
        <f>'Снаряжение'!C24</f>
        <v>0.17</v>
      </c>
      <c r="D24" s="178"/>
      <c r="E24" s="178">
        <f>C24</f>
        <v>0.17</v>
      </c>
      <c r="F24" s="178"/>
      <c r="G24" s="181"/>
      <c r="H24" s="65"/>
      <c r="I24" s="65"/>
      <c r="J24" s="59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11"/>
      <c r="Y24" s="11"/>
    </row>
    <row r="25" ht="15.0" customHeight="1">
      <c r="A25" s="172" t="str">
        <f>'Снаряжение'!A25</f>
        <v>Фильтр для воды</v>
      </c>
      <c r="B25" s="182" t="str">
        <f>'Снаряжение'!B25</f>
        <v>Вовенко</v>
      </c>
      <c r="C25" s="175">
        <f>'Снаряжение'!C25</f>
        <v>0.3</v>
      </c>
      <c r="D25" s="173"/>
      <c r="E25" s="173"/>
      <c r="F25" s="173"/>
      <c r="G25" s="175">
        <f>C25</f>
        <v>0.3</v>
      </c>
      <c r="H25" s="175"/>
      <c r="I25" s="17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ht="18.75" customHeight="1">
      <c r="A26" s="69" t="str">
        <f>'Снаряжение'!A26</f>
        <v>Электроника</v>
      </c>
      <c r="B26" s="70"/>
      <c r="C26" s="138">
        <f>SUM(C27:C38)</f>
        <v>5.546</v>
      </c>
      <c r="D26" s="183"/>
      <c r="E26" s="183"/>
      <c r="F26" s="183"/>
      <c r="G26" s="184"/>
      <c r="H26" s="184"/>
      <c r="I26" s="185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ht="15.0" customHeight="1">
      <c r="A27" s="186" t="str">
        <f>'Снаряжение'!A27</f>
        <v>GPS-навигатор Garmin eTrex</v>
      </c>
      <c r="B27" s="141" t="str">
        <f>'Снаряжение'!B27</f>
        <v>Романов</v>
      </c>
      <c r="C27" s="187">
        <f>'Снаряжение'!C27</f>
        <v>0.2</v>
      </c>
      <c r="D27" s="142">
        <f>C27</f>
        <v>0.2</v>
      </c>
      <c r="E27" s="188"/>
      <c r="F27" s="143"/>
      <c r="G27" s="143"/>
      <c r="H27" s="143"/>
      <c r="I27" s="14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ht="15.0" customHeight="1">
      <c r="A28" s="160" t="str">
        <f>'Снаряжение'!A28</f>
        <v>GPS-навигатор Garmin eTrex</v>
      </c>
      <c r="B28" s="151" t="str">
        <f>'Снаряжение'!B28</f>
        <v>Ванягин</v>
      </c>
      <c r="C28" s="142">
        <f>'Снаряжение'!C28</f>
        <v>0.2</v>
      </c>
      <c r="D28" s="188"/>
      <c r="E28" s="188"/>
      <c r="F28" s="188">
        <f t="shared" ref="F28:F31" si="4">C28</f>
        <v>0.2</v>
      </c>
      <c r="G28" s="143"/>
      <c r="H28" s="143"/>
      <c r="I28" s="14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ht="15.0" customHeight="1">
      <c r="A29" s="160" t="str">
        <f>'Снаряжение'!A29</f>
        <v>Комплект батареек для навигатора</v>
      </c>
      <c r="B29" s="151" t="str">
        <f>'Снаряжение'!B29</f>
        <v>Ванягин</v>
      </c>
      <c r="C29" s="152">
        <f>'Снаряжение'!C29</f>
        <v>0.12</v>
      </c>
      <c r="D29" s="188"/>
      <c r="E29" s="188"/>
      <c r="F29" s="188">
        <f t="shared" si="4"/>
        <v>0.12</v>
      </c>
      <c r="G29" s="153"/>
      <c r="H29" s="153"/>
      <c r="I29" s="15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ht="15.0" customHeight="1">
      <c r="A30" s="160" t="str">
        <f>'Снаряжение'!A30</f>
        <v>Комплект штурмана (карты, компас)</v>
      </c>
      <c r="B30" s="151" t="str">
        <f>'Снаряжение'!B30</f>
        <v>Ванягин</v>
      </c>
      <c r="C30" s="152">
        <f>'Снаряжение'!C30</f>
        <v>0.2</v>
      </c>
      <c r="D30" s="155"/>
      <c r="E30" s="155"/>
      <c r="F30" s="155">
        <f t="shared" si="4"/>
        <v>0.2</v>
      </c>
      <c r="G30" s="153"/>
      <c r="H30" s="153"/>
      <c r="I30" s="15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ht="15.0" customHeight="1">
      <c r="A31" s="172" t="str">
        <f>'Снаряжение'!A31</f>
        <v>Метеостанция</v>
      </c>
      <c r="B31" s="151" t="str">
        <f>'Снаряжение'!B31</f>
        <v>Ванягин</v>
      </c>
      <c r="C31" s="152">
        <f>'Снаряжение'!C31</f>
        <v>0.086</v>
      </c>
      <c r="D31" s="155"/>
      <c r="E31" s="155"/>
      <c r="F31" s="155">
        <f t="shared" si="4"/>
        <v>0.086</v>
      </c>
      <c r="G31" s="173"/>
      <c r="H31" s="173"/>
      <c r="I31" s="17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ht="15.0" customHeight="1">
      <c r="A32" s="172" t="str">
        <f>'Снаряжение'!A32</f>
        <v>Диктофон</v>
      </c>
      <c r="B32" s="151" t="str">
        <f>'Снаряжение'!B32</f>
        <v>Мытрова</v>
      </c>
      <c r="C32" s="152">
        <f>'Снаряжение'!C32</f>
        <v>0.16</v>
      </c>
      <c r="D32" s="189"/>
      <c r="E32" s="155"/>
      <c r="F32" s="155"/>
      <c r="G32" s="173"/>
      <c r="H32" s="173">
        <f>C32</f>
        <v>0.16</v>
      </c>
      <c r="I32" s="17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5.0" customHeight="1">
      <c r="A33" s="63" t="str">
        <f>'Снаряжение'!A33</f>
        <v>Фотик для фоток (комплект)</v>
      </c>
      <c r="B33" s="81" t="str">
        <f>'Снаряжение'!B33</f>
        <v>Аганина</v>
      </c>
      <c r="C33" s="65">
        <f>'Снаряжение'!C33</f>
        <v>1.8</v>
      </c>
      <c r="D33" s="78"/>
      <c r="E33" s="78"/>
      <c r="F33" s="78"/>
      <c r="G33" s="178"/>
      <c r="H33" s="190"/>
      <c r="I33" s="178">
        <f>C33</f>
        <v>1.8</v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59"/>
      <c r="Y33" s="11"/>
    </row>
    <row r="34" ht="15.0" customHeight="1">
      <c r="A34" s="172" t="str">
        <f>'Снаряжение'!A34</f>
        <v>Видеокамера </v>
      </c>
      <c r="B34" s="182" t="str">
        <f>'Снаряжение'!B34</f>
        <v>Ванягин</v>
      </c>
      <c r="C34" s="175">
        <f>'Снаряжение'!C34</f>
        <v>0.4</v>
      </c>
      <c r="D34" s="155"/>
      <c r="E34" s="155"/>
      <c r="F34" s="155">
        <f t="shared" ref="F34:F38" si="5">C34</f>
        <v>0.4</v>
      </c>
      <c r="G34" s="173"/>
      <c r="H34" s="191"/>
      <c r="I34" s="173"/>
      <c r="J34" s="180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ht="15.0" customHeight="1">
      <c r="A35" s="192" t="str">
        <f>'Снаряжение'!A35</f>
        <v>Экшн-камера</v>
      </c>
      <c r="B35" s="151" t="str">
        <f>'Снаряжение'!B35</f>
        <v>Ванягин</v>
      </c>
      <c r="C35" s="152">
        <f>'Снаряжение'!C35</f>
        <v>0.16</v>
      </c>
      <c r="D35" s="173"/>
      <c r="E35" s="173"/>
      <c r="F35" s="191">
        <f t="shared" si="5"/>
        <v>0.16</v>
      </c>
      <c r="G35" s="173"/>
      <c r="H35" s="173"/>
      <c r="I35" s="17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ht="15.0" customHeight="1">
      <c r="A36" s="193" t="str">
        <f>'Снаряжение'!A36</f>
        <v>Пауэрбанк 20000 мАч </v>
      </c>
      <c r="B36" s="151" t="str">
        <f>'Снаряжение'!B36</f>
        <v>Ванягин</v>
      </c>
      <c r="C36" s="152">
        <f>'Снаряжение'!C36</f>
        <v>0.47</v>
      </c>
      <c r="D36" s="173"/>
      <c r="E36" s="173"/>
      <c r="F36" s="191">
        <f t="shared" si="5"/>
        <v>0.47</v>
      </c>
      <c r="G36" s="173"/>
      <c r="H36" s="173"/>
      <c r="I36" s="17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ht="15.0" customHeight="1">
      <c r="A37" s="193" t="str">
        <f>'Снаряжение'!A37</f>
        <v>Коптер</v>
      </c>
      <c r="B37" s="151" t="str">
        <f>'Снаряжение'!B37</f>
        <v>Ванягин</v>
      </c>
      <c r="C37" s="152">
        <f>'Снаряжение'!C37</f>
        <v>1.6</v>
      </c>
      <c r="D37" s="173"/>
      <c r="E37" s="173"/>
      <c r="F37" s="191">
        <f t="shared" si="5"/>
        <v>1.6</v>
      </c>
      <c r="G37" s="173"/>
      <c r="H37" s="173"/>
      <c r="I37" s="17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ht="15.0" customHeight="1">
      <c r="A38" s="194" t="str">
        <f>'Снаряжение'!A38</f>
        <v>Батарейки для коптера</v>
      </c>
      <c r="B38" s="195" t="str">
        <f>'Снаряжение'!B38</f>
        <v>Ванягин</v>
      </c>
      <c r="C38" s="196">
        <f>'Снаряжение'!C38</f>
        <v>0.15</v>
      </c>
      <c r="D38" s="197"/>
      <c r="E38" s="197"/>
      <c r="F38" s="198">
        <f t="shared" si="5"/>
        <v>0.15</v>
      </c>
      <c r="G38" s="197"/>
      <c r="H38" s="197"/>
      <c r="I38" s="197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59"/>
      <c r="Y38" s="11"/>
    </row>
    <row r="39" ht="18.75" customHeight="1">
      <c r="A39" s="69" t="str">
        <f>'Снаряжение'!A39</f>
        <v>Прочее</v>
      </c>
      <c r="B39" s="70"/>
      <c r="C39" s="138">
        <f>SUM(C40:C49)</f>
        <v>12.15</v>
      </c>
      <c r="D39" s="183"/>
      <c r="E39" s="183"/>
      <c r="F39" s="183"/>
      <c r="G39" s="184"/>
      <c r="H39" s="184"/>
      <c r="I39" s="185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ht="15.0" customHeight="1">
      <c r="A40" s="186" t="str">
        <f>'Снаряжение'!A40</f>
        <v>Аптечка</v>
      </c>
      <c r="B40" s="141" t="str">
        <f>'Снаряжение'!B40</f>
        <v>Аганина</v>
      </c>
      <c r="C40" s="199">
        <f>'Снаряжение'!C40</f>
        <v>2</v>
      </c>
      <c r="D40" s="143"/>
      <c r="E40" s="143"/>
      <c r="F40" s="143"/>
      <c r="G40" s="200"/>
      <c r="H40" s="200"/>
      <c r="I40" s="200">
        <f>C40</f>
        <v>2</v>
      </c>
      <c r="J40" s="4"/>
      <c r="K40" s="4"/>
      <c r="L40" s="4"/>
      <c r="M40" s="4"/>
      <c r="N40" s="4"/>
      <c r="O40" s="4"/>
      <c r="P40" s="4"/>
      <c r="Q40" s="4"/>
      <c r="R40" s="4"/>
      <c r="S40" s="4"/>
    </row>
    <row r="41" ht="15.0" customHeight="1">
      <c r="A41" s="160" t="str">
        <f>'Снаряжение'!A41</f>
        <v>Ремнабор</v>
      </c>
      <c r="B41" s="151" t="str">
        <f>'Снаряжение'!B41</f>
        <v>Романов</v>
      </c>
      <c r="C41" s="34">
        <f>'Снаряжение'!C41</f>
        <v>4.5</v>
      </c>
      <c r="D41" s="189">
        <f>C41</f>
        <v>4.5</v>
      </c>
      <c r="E41" s="143"/>
      <c r="F41" s="143"/>
      <c r="G41" s="200"/>
      <c r="H41" s="200"/>
      <c r="I41" s="200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ht="15.0" customHeight="1">
      <c r="A42" s="201" t="str">
        <f>'Снаряжение'!A42</f>
        <v>Покрышка 26"</v>
      </c>
      <c r="B42" s="202" t="str">
        <f>'Снаряжение'!B42</f>
        <v>Романов</v>
      </c>
      <c r="C42" s="167">
        <f>'Снаряжение'!C42</f>
        <v>0.65</v>
      </c>
      <c r="D42" s="203"/>
      <c r="E42" s="204"/>
      <c r="F42" s="204"/>
      <c r="G42" s="205"/>
      <c r="H42" s="206">
        <f>C42</f>
        <v>0.65</v>
      </c>
      <c r="I42" s="205"/>
      <c r="J42" s="171" t="s">
        <v>76</v>
      </c>
      <c r="K42" s="60"/>
      <c r="L42" s="60"/>
      <c r="M42" s="60"/>
      <c r="N42" s="60"/>
      <c r="O42" s="60"/>
      <c r="P42" s="60"/>
      <c r="Q42" s="60"/>
      <c r="R42" s="60"/>
      <c r="S42" s="60"/>
      <c r="T42" s="59"/>
      <c r="U42" s="59"/>
      <c r="V42" s="59"/>
      <c r="W42" s="59"/>
      <c r="X42" s="11"/>
      <c r="Y42" s="11"/>
    </row>
    <row r="43" ht="15.0" customHeight="1">
      <c r="A43" s="160" t="str">
        <f>'Снаряжение'!A43</f>
        <v>Хознабор+арм. скотч</v>
      </c>
      <c r="B43" s="151" t="str">
        <f>'Снаряжение'!B43</f>
        <v>Романов</v>
      </c>
      <c r="C43" s="34">
        <f>'Снаряжение'!C43</f>
        <v>0.4</v>
      </c>
      <c r="D43" s="189">
        <f>C43</f>
        <v>0.4</v>
      </c>
      <c r="E43" s="153"/>
      <c r="F43" s="153"/>
      <c r="G43" s="152"/>
      <c r="H43" s="152"/>
      <c r="I43" s="152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ht="15.0" customHeight="1">
      <c r="A44" s="165" t="str">
        <f>'Снаряжение'!A44</f>
        <v>Веревка осн. 10мм, 50м</v>
      </c>
      <c r="B44" s="166" t="str">
        <f>'Снаряжение'!B44</f>
        <v>Романов</v>
      </c>
      <c r="C44" s="207">
        <f>'Снаряжение'!C44</f>
        <v>2.6</v>
      </c>
      <c r="D44" s="208"/>
      <c r="E44" s="168"/>
      <c r="F44" s="168"/>
      <c r="G44" s="170"/>
      <c r="H44" s="206">
        <f>C44</f>
        <v>2.6</v>
      </c>
      <c r="I44" s="170"/>
      <c r="J44" s="171" t="s">
        <v>76</v>
      </c>
      <c r="K44" s="4"/>
      <c r="L44" s="4"/>
      <c r="M44" s="4"/>
      <c r="N44" s="4"/>
      <c r="O44" s="4"/>
      <c r="P44" s="4"/>
      <c r="Q44" s="4"/>
      <c r="R44" s="4"/>
      <c r="S44" s="4"/>
    </row>
    <row r="45" ht="15.0" customHeight="1">
      <c r="A45" s="172" t="str">
        <f>'Снаряжение'!A45</f>
        <v>Веревка вспом. 4мм, 90 м</v>
      </c>
      <c r="B45" s="151" t="str">
        <f>'Снаряжение'!B45</f>
        <v>Алашов</v>
      </c>
      <c r="C45" s="65">
        <f>'Снаряжение'!C45</f>
        <v>0.7</v>
      </c>
      <c r="D45" s="191"/>
      <c r="E45" s="173">
        <f>C45</f>
        <v>0.7</v>
      </c>
      <c r="F45" s="173"/>
      <c r="G45" s="175"/>
      <c r="H45" s="152"/>
      <c r="I45" s="175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ht="15.0" customHeight="1">
      <c r="A46" s="165" t="str">
        <f>'Снаряжение'!A46</f>
        <v>ИСС 2 шт</v>
      </c>
      <c r="B46" s="166" t="str">
        <f>'Снаряжение'!B46</f>
        <v>Романов</v>
      </c>
      <c r="C46" s="207">
        <f>'Снаряжение'!C46</f>
        <v>0.8</v>
      </c>
      <c r="D46" s="208"/>
      <c r="E46" s="168"/>
      <c r="F46" s="168"/>
      <c r="G46" s="170"/>
      <c r="H46" s="206">
        <f t="shared" ref="H46:H49" si="6">C46</f>
        <v>0.8</v>
      </c>
      <c r="I46" s="170"/>
      <c r="J46" s="171" t="s">
        <v>76</v>
      </c>
      <c r="K46" s="4"/>
      <c r="L46" s="4"/>
      <c r="M46" s="4"/>
      <c r="N46" s="4"/>
      <c r="O46" s="4"/>
      <c r="P46" s="4"/>
      <c r="Q46" s="4"/>
      <c r="R46" s="4"/>
      <c r="S46" s="4"/>
    </row>
    <row r="47" ht="15.0" customHeight="1">
      <c r="A47" s="165" t="str">
        <f>'Снаряжение'!A47</f>
        <v>Карабины 3шт</v>
      </c>
      <c r="B47" s="166" t="str">
        <f>'Снаряжение'!B47</f>
        <v>Романов</v>
      </c>
      <c r="C47" s="207">
        <f>'Снаряжение'!C47</f>
        <v>0.2</v>
      </c>
      <c r="D47" s="208"/>
      <c r="E47" s="168"/>
      <c r="F47" s="168"/>
      <c r="G47" s="170"/>
      <c r="H47" s="206">
        <f t="shared" si="6"/>
        <v>0.2</v>
      </c>
      <c r="I47" s="170"/>
      <c r="J47" s="171" t="s">
        <v>76</v>
      </c>
      <c r="K47" s="4"/>
      <c r="L47" s="4"/>
      <c r="M47" s="4"/>
      <c r="N47" s="4"/>
      <c r="O47" s="4"/>
      <c r="P47" s="4"/>
      <c r="Q47" s="4"/>
      <c r="R47" s="4"/>
      <c r="S47" s="4"/>
    </row>
    <row r="48" ht="15.0" customHeight="1">
      <c r="A48" s="165" t="str">
        <f>'Снаряжение'!A48</f>
        <v>Петли 4 шт.</v>
      </c>
      <c r="B48" s="166" t="str">
        <f>'Снаряжение'!B48</f>
        <v>Романов</v>
      </c>
      <c r="C48" s="207">
        <f>'Снаряжение'!C48</f>
        <v>0.15</v>
      </c>
      <c r="D48" s="208"/>
      <c r="E48" s="168"/>
      <c r="F48" s="168"/>
      <c r="G48" s="170"/>
      <c r="H48" s="206">
        <f t="shared" si="6"/>
        <v>0.15</v>
      </c>
      <c r="I48" s="170"/>
      <c r="J48" s="171" t="s">
        <v>76</v>
      </c>
      <c r="K48" s="4"/>
      <c r="L48" s="4"/>
      <c r="M48" s="4"/>
      <c r="N48" s="4"/>
      <c r="O48" s="4"/>
      <c r="P48" s="4"/>
      <c r="Q48" s="4"/>
      <c r="R48" s="4"/>
      <c r="S48" s="4"/>
    </row>
    <row r="49" ht="15.0" customHeight="1">
      <c r="A49" s="165" t="str">
        <f>'Снаряжение'!A49</f>
        <v>Блок-зажим</v>
      </c>
      <c r="B49" s="209" t="str">
        <f>'Снаряжение'!B49</f>
        <v>Романов</v>
      </c>
      <c r="C49" s="170">
        <f>'Снаряжение'!C49</f>
        <v>0.15</v>
      </c>
      <c r="D49" s="210"/>
      <c r="E49" s="168"/>
      <c r="F49" s="168"/>
      <c r="G49" s="170"/>
      <c r="H49" s="211">
        <f t="shared" si="6"/>
        <v>0.15</v>
      </c>
      <c r="I49" s="170"/>
      <c r="J49" s="171" t="s">
        <v>76</v>
      </c>
      <c r="K49" s="4"/>
      <c r="L49" s="4"/>
      <c r="M49" s="4"/>
      <c r="N49" s="4"/>
      <c r="O49" s="4"/>
      <c r="P49" s="4"/>
      <c r="Q49" s="4"/>
      <c r="R49" s="4"/>
      <c r="S49" s="4"/>
    </row>
    <row r="50" ht="14.25" customHeight="1">
      <c r="A50" s="69" t="str">
        <f>'Снаряжение'!A53</f>
        <v>Еда</v>
      </c>
      <c r="B50" s="70" t="str">
        <f>'Снаряжение'!B53</f>
        <v/>
      </c>
      <c r="C50" s="212">
        <f>SUM(C51:C57)</f>
        <v>3.08</v>
      </c>
      <c r="D50" s="213"/>
      <c r="E50" s="213"/>
      <c r="F50" s="213"/>
      <c r="G50" s="214"/>
      <c r="H50" s="214"/>
      <c r="I50" s="215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11"/>
      <c r="Y50" s="11"/>
    </row>
    <row r="51" ht="14.25" customHeight="1">
      <c r="A51" s="186" t="str">
        <f>'Снаряжение'!A54</f>
        <v>Пакетики для упаковки елы в автоном</v>
      </c>
      <c r="B51" s="141" t="str">
        <f>'Снаряжение'!B54</f>
        <v>Вовенко</v>
      </c>
      <c r="C51" s="216">
        <f>'Снаряжение'!C54</f>
        <v>0.05</v>
      </c>
      <c r="D51" s="152"/>
      <c r="E51" s="152"/>
      <c r="F51" s="152"/>
      <c r="G51" s="155">
        <f>C51</f>
        <v>0.05</v>
      </c>
      <c r="H51" s="155"/>
      <c r="I51" s="155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11"/>
      <c r="Y51" s="11"/>
    </row>
    <row r="52" ht="14.25" customHeight="1">
      <c r="A52" s="186" t="str">
        <f>'Снаряжение'!A55</f>
        <v>Сухое мясо</v>
      </c>
      <c r="B52" s="141" t="str">
        <f>'Снаряжение'!B55</f>
        <v>Аганина</v>
      </c>
      <c r="C52" s="216">
        <f>'Снаряжение'!C55</f>
        <v>0.3</v>
      </c>
      <c r="D52" s="152"/>
      <c r="E52" s="152"/>
      <c r="F52" s="152"/>
      <c r="G52" s="155"/>
      <c r="H52" s="155"/>
      <c r="I52" s="155">
        <f>C52</f>
        <v>0.3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11"/>
      <c r="Y52" s="11"/>
    </row>
    <row r="53" ht="14.25" customHeight="1">
      <c r="A53" s="49" t="str">
        <f>'Снаряжение'!A56</f>
        <v>Сухое мясо</v>
      </c>
      <c r="B53" s="68" t="str">
        <f>'Снаряжение'!B56</f>
        <v>Вовенко</v>
      </c>
      <c r="C53" s="216">
        <f>'Снаряжение'!C56</f>
        <v>0.75</v>
      </c>
      <c r="D53" s="162"/>
      <c r="E53" s="162"/>
      <c r="F53" s="162"/>
      <c r="G53" s="61">
        <f>C53</f>
        <v>0.75</v>
      </c>
      <c r="H53" s="34"/>
      <c r="I53" s="61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11"/>
      <c r="Y53" s="11"/>
    </row>
    <row r="54" ht="15.0" customHeight="1">
      <c r="A54" s="49" t="str">
        <f>'Снаряжение'!A57</f>
        <v>Сухие овощи</v>
      </c>
      <c r="B54" s="68" t="str">
        <f>'Снаряжение'!B57</f>
        <v>Аганина</v>
      </c>
      <c r="C54" s="216">
        <f>'Снаряжение'!C57</f>
        <v>0.45</v>
      </c>
      <c r="D54" s="34"/>
      <c r="E54" s="34"/>
      <c r="F54" s="34"/>
      <c r="G54" s="34"/>
      <c r="H54" s="34"/>
      <c r="I54" s="34">
        <f t="shared" ref="I54:I55" si="7">C54</f>
        <v>0.45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11"/>
      <c r="W54" s="11"/>
    </row>
    <row r="55" ht="15.0" customHeight="1">
      <c r="A55" s="49" t="str">
        <f>'Снаряжение'!A58</f>
        <v>Карпюр с мясом и зеленью (из Москвы)</v>
      </c>
      <c r="B55" s="68" t="str">
        <f>'Снаряжение'!B58</f>
        <v>Аганина</v>
      </c>
      <c r="C55" s="216">
        <f>'Снаряжение'!C58</f>
        <v>1</v>
      </c>
      <c r="D55" s="34"/>
      <c r="E55" s="34"/>
      <c r="F55" s="34"/>
      <c r="G55" s="34"/>
      <c r="H55" s="34"/>
      <c r="I55" s="34">
        <f t="shared" si="7"/>
        <v>1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11"/>
      <c r="W55" s="11"/>
    </row>
    <row r="56" ht="15.0" customHeight="1">
      <c r="A56" s="49" t="str">
        <f>'Снаряжение'!A59</f>
        <v>Приправы</v>
      </c>
      <c r="B56" s="68" t="str">
        <f>'Снаряжение'!B59</f>
        <v>Вовенко</v>
      </c>
      <c r="C56" s="61">
        <f>'Снаряжение'!C59</f>
        <v>0.05</v>
      </c>
      <c r="D56" s="34"/>
      <c r="E56" s="34"/>
      <c r="F56" s="34"/>
      <c r="G56" s="34">
        <f t="shared" ref="G56:G57" si="8">C56</f>
        <v>0.05</v>
      </c>
      <c r="H56" s="34"/>
      <c r="I56" s="34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11"/>
      <c r="W56" s="11"/>
    </row>
    <row r="57" ht="15.0" customHeight="1">
      <c r="A57" s="49" t="str">
        <f>'Снаряжение'!A60</f>
        <v>Сухое молоко</v>
      </c>
      <c r="B57" s="68" t="str">
        <f>'Снаряжение'!B60</f>
        <v>Вовенко</v>
      </c>
      <c r="C57" s="61">
        <f>'Снаряжение'!C60</f>
        <v>0.48</v>
      </c>
      <c r="D57" s="34"/>
      <c r="E57" s="34"/>
      <c r="F57" s="34"/>
      <c r="G57" s="34">
        <f t="shared" si="8"/>
        <v>0.48</v>
      </c>
      <c r="H57" s="34"/>
      <c r="I57" s="34"/>
      <c r="J57" s="95" t="s">
        <v>66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11"/>
      <c r="Y57" s="11"/>
    </row>
    <row r="58" ht="21.75" customHeight="1">
      <c r="A58" s="217"/>
      <c r="B58" s="218"/>
      <c r="C58" s="219">
        <f>C7+C26+C39+C50</f>
        <v>33.261</v>
      </c>
      <c r="D58" s="220">
        <f t="shared" ref="D58:I58" si="9">SUM(D7:D57)</f>
        <v>5.1</v>
      </c>
      <c r="E58" s="220">
        <f t="shared" si="9"/>
        <v>5.32</v>
      </c>
      <c r="F58" s="220">
        <f t="shared" si="9"/>
        <v>5.441</v>
      </c>
      <c r="G58" s="220">
        <f t="shared" si="9"/>
        <v>6.12</v>
      </c>
      <c r="H58" s="220">
        <f t="shared" si="9"/>
        <v>5.01</v>
      </c>
      <c r="I58" s="220">
        <f t="shared" si="9"/>
        <v>6.27</v>
      </c>
      <c r="J58" s="99">
        <f>SUM(D58:I58)</f>
        <v>33.261</v>
      </c>
      <c r="L58" s="4"/>
      <c r="M58" s="4"/>
      <c r="N58" s="4"/>
      <c r="O58" s="4"/>
      <c r="P58" s="4"/>
      <c r="Q58" s="4"/>
      <c r="R58" s="4"/>
      <c r="S58" s="4"/>
    </row>
    <row r="59" ht="15.75" customHeight="1">
      <c r="A59" s="126"/>
      <c r="B59" s="221" t="s">
        <v>77</v>
      </c>
      <c r="C59" s="222"/>
      <c r="D59" s="222">
        <f t="shared" ref="D59:I59" si="10">$B$3-D58</f>
        <v>0.4435</v>
      </c>
      <c r="E59" s="222">
        <f t="shared" si="10"/>
        <v>0.2235</v>
      </c>
      <c r="F59" s="222">
        <f t="shared" si="10"/>
        <v>0.1025</v>
      </c>
      <c r="G59" s="222">
        <f t="shared" si="10"/>
        <v>-0.5765</v>
      </c>
      <c r="H59" s="222">
        <f t="shared" si="10"/>
        <v>0.5335</v>
      </c>
      <c r="I59" s="222">
        <f t="shared" si="10"/>
        <v>-0.7265</v>
      </c>
      <c r="J59" s="4"/>
      <c r="K59" s="4"/>
      <c r="L59" s="4"/>
      <c r="M59" s="4"/>
      <c r="N59" s="4"/>
      <c r="O59" s="4"/>
      <c r="P59" s="4"/>
      <c r="Q59" s="4"/>
      <c r="R59" s="4"/>
      <c r="S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ht="12.75" customHeight="1">
      <c r="A61" s="4"/>
      <c r="B61" s="4"/>
      <c r="C61" s="4"/>
      <c r="D61" s="4"/>
      <c r="E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ht="12.75" customHeight="1">
      <c r="D62" s="4"/>
      <c r="E62" s="22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1">
    <mergeCell ref="A1:I1"/>
  </mergeCells>
  <printOptions/>
  <pageMargins bottom="0.75" footer="0.0" header="0.0" left="0.7" right="0.7" top="0.75"/>
  <pageSetup orientation="landscape"/>
  <drawing r:id="rId1"/>
</worksheet>
</file>