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 firstSheet="1" activeTab="1"/>
  </bookViews>
  <sheets>
    <sheet name="Раскладка ПВД 16.04.22" sheetId="9" state="hidden" r:id="rId1"/>
    <sheet name="финансист " sheetId="14" r:id="rId2"/>
    <sheet name="Опрос по должностям" sheetId="16" state="hidden" r:id="rId3"/>
    <sheet name="Лист1" sheetId="17" r:id="rId4"/>
  </sheets>
  <definedNames>
    <definedName name="_xlnm._FilterDatabase" localSheetId="2" hidden="1">'Опрос по должностям'!$A$1:$P$13</definedName>
  </definedNames>
  <calcPr calcId="145621"/>
</workbook>
</file>

<file path=xl/calcChain.xml><?xml version="1.0" encoding="utf-8"?>
<calcChain xmlns="http://schemas.openxmlformats.org/spreadsheetml/2006/main">
  <c r="C21" i="14" l="1"/>
  <c r="B39" i="9"/>
  <c r="C37" i="9"/>
  <c r="C32" i="9"/>
  <c r="C30" i="9"/>
  <c r="C28" i="9"/>
  <c r="C27" i="9"/>
  <c r="C39" i="9" s="1"/>
  <c r="B24" i="9"/>
  <c r="C16" i="9"/>
  <c r="D23" i="9" s="1"/>
  <c r="H14" i="9"/>
  <c r="C13" i="9"/>
  <c r="D14" i="9" s="1"/>
  <c r="C10" i="9"/>
  <c r="H15" i="9" s="1"/>
  <c r="C9" i="9"/>
  <c r="C8" i="9"/>
  <c r="C7" i="9"/>
  <c r="C6" i="9"/>
  <c r="C5" i="9"/>
  <c r="C4" i="9"/>
  <c r="D10" i="9" s="1"/>
  <c r="C3" i="9"/>
  <c r="C24" i="9" s="1"/>
  <c r="D39" i="9" s="1"/>
  <c r="D34" i="9" l="1"/>
</calcChain>
</file>

<file path=xl/comments1.xml><?xml version="1.0" encoding="utf-8"?>
<comments xmlns="http://schemas.openxmlformats.org/spreadsheetml/2006/main">
  <authors>
    <author/>
  </authors>
  <commentList>
    <comment ref="L9" authorId="0">
      <text>
        <r>
          <rPr>
            <sz val="10"/>
            <color rgb="FF000000"/>
            <rFont val="Arial"/>
            <scheme val="minor"/>
          </rPr>
          <t>гопро и коптер</t>
        </r>
      </text>
    </comment>
  </commentList>
</comments>
</file>

<file path=xl/sharedStrings.xml><?xml version="1.0" encoding="utf-8"?>
<sst xmlns="http://schemas.openxmlformats.org/spreadsheetml/2006/main" count="317" uniqueCount="108">
  <si>
    <t>Кто что покупает</t>
  </si>
  <si>
    <t>Колбаса с/к</t>
  </si>
  <si>
    <t>Олег</t>
  </si>
  <si>
    <t>Хлеб</t>
  </si>
  <si>
    <t>Ира</t>
  </si>
  <si>
    <t>Макароны</t>
  </si>
  <si>
    <t>Соль</t>
  </si>
  <si>
    <t>Маша</t>
  </si>
  <si>
    <t>Сахар</t>
  </si>
  <si>
    <t>Чай</t>
  </si>
  <si>
    <t>Итог</t>
  </si>
  <si>
    <t>Овсянка</t>
  </si>
  <si>
    <t>Сыр</t>
  </si>
  <si>
    <t>Сухое молоко</t>
  </si>
  <si>
    <t>Печеньки</t>
  </si>
  <si>
    <t>Саша</t>
  </si>
  <si>
    <t>Батончик пикник</t>
  </si>
  <si>
    <t>Даша</t>
  </si>
  <si>
    <t>Никита</t>
  </si>
  <si>
    <t>Итого</t>
  </si>
  <si>
    <t>Аптечка</t>
  </si>
  <si>
    <t>Раскладка ПВД 16.04-17.04</t>
  </si>
  <si>
    <t>16.04.22 завтрак</t>
  </si>
  <si>
    <t>Кто что везет</t>
  </si>
  <si>
    <t>Рис (хлопья) залить кипятк.</t>
  </si>
  <si>
    <t xml:space="preserve">1 Чипышев </t>
  </si>
  <si>
    <t>1260 гр</t>
  </si>
  <si>
    <t>Сушеные ягоды (вишня)</t>
  </si>
  <si>
    <t xml:space="preserve">2 Катеров </t>
  </si>
  <si>
    <t>3 Степичева</t>
  </si>
  <si>
    <t>1170 гр</t>
  </si>
  <si>
    <t>Мармеладки</t>
  </si>
  <si>
    <t>4 Татаренко</t>
  </si>
  <si>
    <t xml:space="preserve">5 Наумова </t>
  </si>
  <si>
    <t>648 гр</t>
  </si>
  <si>
    <t>6 Лаврешин</t>
  </si>
  <si>
    <t>1080 гр</t>
  </si>
  <si>
    <t>7 Колобов</t>
  </si>
  <si>
    <t>900 гр</t>
  </si>
  <si>
    <t>8Терсков</t>
  </si>
  <si>
    <t xml:space="preserve">Обед </t>
  </si>
  <si>
    <t>9 Фёдоров</t>
  </si>
  <si>
    <t>Батончик марс</t>
  </si>
  <si>
    <t>Сахар итого</t>
  </si>
  <si>
    <t xml:space="preserve">Ужин </t>
  </si>
  <si>
    <t>Чай итого</t>
  </si>
  <si>
    <t>Грудинка</t>
  </si>
  <si>
    <t>Тертый сыр</t>
  </si>
  <si>
    <t xml:space="preserve">Вафли </t>
  </si>
  <si>
    <t xml:space="preserve">Завтрак </t>
  </si>
  <si>
    <t>Смесь орехов и цукатов</t>
  </si>
  <si>
    <t>Катеров Олег</t>
  </si>
  <si>
    <t>Лаврешин Александр</t>
  </si>
  <si>
    <t>Наумова Мария</t>
  </si>
  <si>
    <t>Татаренко Иван</t>
  </si>
  <si>
    <t>Колобов Иван</t>
  </si>
  <si>
    <t>Андреев Максим</t>
  </si>
  <si>
    <t>Что купили</t>
  </si>
  <si>
    <t>Кто купил</t>
  </si>
  <si>
    <t>Сколько заплатили, Р</t>
  </si>
  <si>
    <t>Газ, страховка, продукты</t>
  </si>
  <si>
    <t>Иван Татаренко</t>
  </si>
  <si>
    <t>Баллоны газа</t>
  </si>
  <si>
    <t>Тушенка, сушенные картофель и томаты</t>
  </si>
  <si>
    <t>Репелент</t>
  </si>
  <si>
    <t>Еда в поезд</t>
  </si>
  <si>
    <t>Батарейки для аккумулятора</t>
  </si>
  <si>
    <t>Билеты в каменоломню</t>
  </si>
  <si>
    <t>Закупка в Крыму на обед</t>
  </si>
  <si>
    <t>Вода в тамани</t>
  </si>
  <si>
    <t>Шашлык в феодосии</t>
  </si>
  <si>
    <t>Продукты для похода</t>
  </si>
  <si>
    <t>Мазь + салфетки</t>
  </si>
  <si>
    <t>Ремнабор</t>
  </si>
  <si>
    <t>Крупа и макароны</t>
  </si>
  <si>
    <t>Коля</t>
  </si>
  <si>
    <t>Сухое молоко, вода, хлеб и продукты</t>
  </si>
  <si>
    <t>Сбор общих средств для покупки продуктов в крыму</t>
  </si>
  <si>
    <t>логист</t>
  </si>
  <si>
    <t>штурман</t>
  </si>
  <si>
    <t>хроно-
метрист</t>
  </si>
  <si>
    <t>завпит (завхоз)</t>
  </si>
  <si>
    <t>завснар</t>
  </si>
  <si>
    <t>механик</t>
  </si>
  <si>
    <t>медик</t>
  </si>
  <si>
    <t>казначей/
финансист</t>
  </si>
  <si>
    <t>культорг</t>
  </si>
  <si>
    <t>фотограф</t>
  </si>
  <si>
    <t>видео-
оператор</t>
  </si>
  <si>
    <t>лето-
писец</t>
  </si>
  <si>
    <t>эколог</t>
  </si>
  <si>
    <t>метео-
ролог</t>
  </si>
  <si>
    <t>замыкающий</t>
  </si>
  <si>
    <t>Не хочу</t>
  </si>
  <si>
    <t>Хочу</t>
  </si>
  <si>
    <t>Могу</t>
  </si>
  <si>
    <t>Могу! но не каждый день</t>
  </si>
  <si>
    <t>Гаврин Вадим</t>
  </si>
  <si>
    <t>Хочу(но осознаю, что есть кандидаты получше)</t>
  </si>
  <si>
    <t>Могу!</t>
  </si>
  <si>
    <t>Могу и буду, т.к. я черепашка не по имени Наташка</t>
  </si>
  <si>
    <t>Терсков Николай</t>
  </si>
  <si>
    <t>Федоров Дмитрий</t>
  </si>
  <si>
    <t>Фонарёва Дарья</t>
  </si>
  <si>
    <t>Чипышев Никита</t>
  </si>
  <si>
    <t>Швейтцер Александрия</t>
  </si>
  <si>
    <t xml:space="preserve">Исаев Артем </t>
  </si>
  <si>
    <t>Исаева Светлана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</si>
</sst>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\.mm\.yy"/>
  </numFmts>
  <fonts count="9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1"/>
      <color rgb="FF000000"/>
      <name val="Calibri"/>
    </font>
    <font>
      <sz val="10"/>
      <name val="Arial"/>
    </font>
    <font>
      <b/>
      <sz val="11"/>
      <color theme="1"/>
      <name val="Arial"/>
    </font>
    <font>
      <sz val="11"/>
      <color theme="1"/>
      <name val="Arial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theme="5"/>
        <bgColor theme="5"/>
      </patternFill>
    </fill>
    <fill>
      <patternFill patternType="solid">
        <fgColor rgb="FF92D050"/>
        <bgColor rgb="FF92D050"/>
      </patternFill>
    </fill>
    <fill>
      <patternFill patternType="solid">
        <fgColor theme="8"/>
        <bgColor theme="8"/>
      </patternFill>
    </fill>
    <fill>
      <patternFill patternType="solid">
        <fgColor rgb="FF00FFFF"/>
        <bgColor rgb="FF00FFFF"/>
      </patternFill>
    </fill>
    <fill>
      <patternFill patternType="solid">
        <fgColor rgb="FFE2EFDA"/>
        <bgColor rgb="FFE2EFDA"/>
      </patternFill>
    </fill>
    <fill>
      <patternFill patternType="solid">
        <fgColor rgb="FFFF00FF"/>
        <bgColor rgb="FFFF00FF"/>
      </patternFill>
    </fill>
    <fill>
      <patternFill patternType="solid">
        <fgColor rgb="FF9900FF"/>
        <bgColor rgb="FF9900FF"/>
      </patternFill>
    </fill>
    <fill>
      <patternFill patternType="solid">
        <fgColor rgb="FF93C47D"/>
        <bgColor rgb="FF93C47D"/>
      </patternFill>
    </fill>
    <fill>
      <patternFill patternType="solid">
        <fgColor theme="7"/>
        <bgColor theme="7"/>
      </patternFill>
    </fill>
    <fill>
      <patternFill patternType="solid">
        <fgColor theme="6"/>
        <bgColor theme="6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E1FF99"/>
        <bgColor rgb="FFE1FF99"/>
      </patternFill>
    </fill>
    <fill>
      <patternFill patternType="solid">
        <fgColor rgb="FFB6D7A8"/>
        <bgColor rgb="FFB6D7A8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4" borderId="0" xfId="0" applyFont="1" applyFill="1" applyAlignment="1"/>
    <xf numFmtId="0" fontId="1" fillId="0" borderId="0" xfId="0" applyFont="1" applyAlignment="1"/>
    <xf numFmtId="0" fontId="1" fillId="6" borderId="0" xfId="0" applyFont="1" applyFill="1" applyAlignment="1"/>
    <xf numFmtId="0" fontId="5" fillId="9" borderId="8" xfId="0" applyFont="1" applyFill="1" applyBorder="1" applyAlignment="1"/>
    <xf numFmtId="0" fontId="5" fillId="6" borderId="7" xfId="0" applyFont="1" applyFill="1" applyBorder="1" applyAlignment="1"/>
    <xf numFmtId="0" fontId="1" fillId="10" borderId="0" xfId="0" applyFont="1" applyFill="1" applyAlignment="1"/>
    <xf numFmtId="0" fontId="5" fillId="10" borderId="7" xfId="0" applyFont="1" applyFill="1" applyBorder="1" applyAlignment="1"/>
    <xf numFmtId="0" fontId="1" fillId="0" borderId="0" xfId="0" applyFont="1"/>
    <xf numFmtId="0" fontId="5" fillId="4" borderId="8" xfId="0" applyFont="1" applyFill="1" applyBorder="1" applyAlignment="1"/>
    <xf numFmtId="0" fontId="5" fillId="4" borderId="7" xfId="0" applyFont="1" applyFill="1" applyBorder="1" applyAlignment="1"/>
    <xf numFmtId="0" fontId="5" fillId="4" borderId="7" xfId="0" applyFont="1" applyFill="1" applyBorder="1" applyAlignment="1"/>
    <xf numFmtId="0" fontId="2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5" fillId="6" borderId="8" xfId="0" applyFont="1" applyFill="1" applyBorder="1" applyAlignment="1"/>
    <xf numFmtId="0" fontId="1" fillId="12" borderId="0" xfId="0" applyFont="1" applyFill="1" applyAlignment="1"/>
    <xf numFmtId="0" fontId="5" fillId="13" borderId="8" xfId="0" applyFont="1" applyFill="1" applyBorder="1" applyAlignment="1"/>
    <xf numFmtId="0" fontId="5" fillId="13" borderId="7" xfId="0" applyFont="1" applyFill="1" applyBorder="1" applyAlignment="1"/>
    <xf numFmtId="0" fontId="1" fillId="13" borderId="0" xfId="0" applyFont="1" applyFill="1" applyAlignment="1"/>
    <xf numFmtId="0" fontId="5" fillId="14" borderId="8" xfId="0" applyFont="1" applyFill="1" applyBorder="1" applyAlignment="1"/>
    <xf numFmtId="0" fontId="5" fillId="14" borderId="7" xfId="0" applyFont="1" applyFill="1" applyBorder="1" applyAlignment="1"/>
    <xf numFmtId="0" fontId="1" fillId="14" borderId="0" xfId="0" applyFont="1" applyFill="1" applyAlignment="1"/>
    <xf numFmtId="0" fontId="5" fillId="15" borderId="8" xfId="0" applyFont="1" applyFill="1" applyBorder="1" applyAlignment="1"/>
    <xf numFmtId="0" fontId="5" fillId="15" borderId="7" xfId="0" applyFont="1" applyFill="1" applyBorder="1" applyAlignment="1"/>
    <xf numFmtId="0" fontId="1" fillId="15" borderId="0" xfId="0" applyFont="1" applyFill="1" applyAlignment="1"/>
    <xf numFmtId="0" fontId="1" fillId="9" borderId="0" xfId="0" applyFont="1" applyFill="1" applyAlignment="1"/>
    <xf numFmtId="0" fontId="1" fillId="16" borderId="0" xfId="0" applyFont="1" applyFill="1" applyAlignment="1"/>
    <xf numFmtId="0" fontId="5" fillId="9" borderId="7" xfId="0" applyFont="1" applyFill="1" applyBorder="1" applyAlignment="1"/>
    <xf numFmtId="0" fontId="5" fillId="10" borderId="8" xfId="0" applyFont="1" applyFill="1" applyBorder="1" applyAlignment="1"/>
    <xf numFmtId="0" fontId="5" fillId="16" borderId="8" xfId="0" applyFont="1" applyFill="1" applyBorder="1" applyAlignment="1"/>
    <xf numFmtId="0" fontId="5" fillId="16" borderId="7" xfId="0" applyFont="1" applyFill="1" applyBorder="1" applyAlignment="1"/>
    <xf numFmtId="0" fontId="1" fillId="4" borderId="0" xfId="0" applyFont="1" applyFill="1"/>
    <xf numFmtId="0" fontId="5" fillId="12" borderId="8" xfId="0" applyFont="1" applyFill="1" applyBorder="1" applyAlignment="1"/>
    <xf numFmtId="0" fontId="5" fillId="12" borderId="7" xfId="0" applyFont="1" applyFill="1" applyBorder="1" applyAlignment="1"/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4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7" xfId="0" applyFont="1" applyBorder="1"/>
    <xf numFmtId="0" fontId="5" fillId="8" borderId="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6" fontId="5" fillId="5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9"/>
  <sheetViews>
    <sheetView workbookViewId="0"/>
  </sheetViews>
  <sheetFormatPr defaultColWidth="12.5703125" defaultRowHeight="15.75" customHeight="1" x14ac:dyDescent="0.2"/>
  <cols>
    <col min="1" max="1" width="23.85546875" customWidth="1"/>
  </cols>
  <sheetData>
    <row r="1" spans="1:8" x14ac:dyDescent="0.2">
      <c r="B1" s="2" t="s">
        <v>21</v>
      </c>
    </row>
    <row r="2" spans="1:8" ht="15.75" customHeight="1" x14ac:dyDescent="0.25">
      <c r="A2" s="64" t="s">
        <v>22</v>
      </c>
      <c r="B2" s="61"/>
      <c r="C2" s="62"/>
      <c r="E2" s="2" t="s">
        <v>23</v>
      </c>
    </row>
    <row r="3" spans="1:8" ht="15.75" customHeight="1" x14ac:dyDescent="0.25">
      <c r="A3" s="15" t="s">
        <v>24</v>
      </c>
      <c r="B3" s="5">
        <v>60</v>
      </c>
      <c r="C3" s="5">
        <f>60*9</f>
        <v>540</v>
      </c>
      <c r="E3" s="16" t="s">
        <v>25</v>
      </c>
      <c r="F3" s="16" t="s">
        <v>26</v>
      </c>
      <c r="H3" s="2" t="s">
        <v>0</v>
      </c>
    </row>
    <row r="4" spans="1:8" ht="15.75" customHeight="1" x14ac:dyDescent="0.25">
      <c r="A4" s="15" t="s">
        <v>27</v>
      </c>
      <c r="B4" s="5">
        <v>30</v>
      </c>
      <c r="C4" s="5">
        <f>30*9</f>
        <v>270</v>
      </c>
      <c r="E4" s="3" t="s">
        <v>28</v>
      </c>
      <c r="F4" s="3" t="s">
        <v>26</v>
      </c>
    </row>
    <row r="5" spans="1:8" ht="15.75" customHeight="1" x14ac:dyDescent="0.25">
      <c r="A5" s="17" t="s">
        <v>13</v>
      </c>
      <c r="B5" s="18">
        <v>20</v>
      </c>
      <c r="C5" s="18">
        <f>20*9</f>
        <v>180</v>
      </c>
      <c r="E5" s="1" t="s">
        <v>29</v>
      </c>
      <c r="F5" s="1" t="s">
        <v>30</v>
      </c>
    </row>
    <row r="6" spans="1:8" ht="15.75" customHeight="1" x14ac:dyDescent="0.25">
      <c r="A6" s="15" t="s">
        <v>31</v>
      </c>
      <c r="B6" s="5">
        <v>40</v>
      </c>
      <c r="C6" s="5">
        <f>40*9</f>
        <v>360</v>
      </c>
      <c r="E6" s="19" t="s">
        <v>32</v>
      </c>
      <c r="F6" s="19" t="s">
        <v>26</v>
      </c>
    </row>
    <row r="7" spans="1:8" ht="15.75" customHeight="1" x14ac:dyDescent="0.25">
      <c r="A7" s="20" t="s">
        <v>8</v>
      </c>
      <c r="B7" s="21">
        <v>20</v>
      </c>
      <c r="C7" s="21">
        <f>20*9</f>
        <v>180</v>
      </c>
      <c r="E7" s="22" t="s">
        <v>33</v>
      </c>
      <c r="F7" s="22" t="s">
        <v>34</v>
      </c>
    </row>
    <row r="8" spans="1:8" ht="15.75" customHeight="1" x14ac:dyDescent="0.25">
      <c r="A8" s="23" t="s">
        <v>12</v>
      </c>
      <c r="B8" s="24">
        <v>40</v>
      </c>
      <c r="C8" s="24">
        <f t="shared" ref="C8:C9" si="0">40*9</f>
        <v>360</v>
      </c>
      <c r="E8" s="25" t="s">
        <v>35</v>
      </c>
      <c r="F8" s="25" t="s">
        <v>36</v>
      </c>
    </row>
    <row r="9" spans="1:8" ht="15.75" customHeight="1" x14ac:dyDescent="0.25">
      <c r="A9" s="23" t="s">
        <v>3</v>
      </c>
      <c r="B9" s="24">
        <v>40</v>
      </c>
      <c r="C9" s="24">
        <f t="shared" si="0"/>
        <v>360</v>
      </c>
      <c r="E9" s="6" t="s">
        <v>37</v>
      </c>
      <c r="F9" s="6" t="s">
        <v>38</v>
      </c>
    </row>
    <row r="10" spans="1:8" ht="15.75" customHeight="1" x14ac:dyDescent="0.25">
      <c r="A10" s="20" t="s">
        <v>9</v>
      </c>
      <c r="B10" s="21">
        <v>3</v>
      </c>
      <c r="C10" s="21">
        <f>3*9</f>
        <v>27</v>
      </c>
      <c r="D10" s="8">
        <f>SUM(C3:C10)</f>
        <v>2277</v>
      </c>
      <c r="E10" s="26" t="s">
        <v>39</v>
      </c>
      <c r="F10" s="26" t="s">
        <v>36</v>
      </c>
    </row>
    <row r="11" spans="1:8" ht="15.75" customHeight="1" x14ac:dyDescent="0.25">
      <c r="A11" s="63" t="s">
        <v>40</v>
      </c>
      <c r="B11" s="59"/>
      <c r="C11" s="60"/>
      <c r="E11" s="27" t="s">
        <v>41</v>
      </c>
      <c r="F11" s="27" t="s">
        <v>36</v>
      </c>
    </row>
    <row r="12" spans="1:8" ht="15.75" customHeight="1" x14ac:dyDescent="0.25">
      <c r="A12" s="9" t="s">
        <v>3</v>
      </c>
      <c r="B12" s="11">
        <v>40</v>
      </c>
      <c r="C12" s="11">
        <v>360</v>
      </c>
    </row>
    <row r="13" spans="1:8" ht="15.75" customHeight="1" x14ac:dyDescent="0.25">
      <c r="A13" s="9" t="s">
        <v>42</v>
      </c>
      <c r="B13" s="11">
        <v>50</v>
      </c>
      <c r="C13" s="11">
        <f>50*9</f>
        <v>450</v>
      </c>
    </row>
    <row r="14" spans="1:8" ht="15.75" customHeight="1" x14ac:dyDescent="0.25">
      <c r="A14" s="9" t="s">
        <v>1</v>
      </c>
      <c r="B14" s="11">
        <v>40</v>
      </c>
      <c r="C14" s="11">
        <v>360</v>
      </c>
      <c r="D14" s="8">
        <f>SUM(C12:C14)</f>
        <v>1170</v>
      </c>
      <c r="G14" s="2" t="s">
        <v>43</v>
      </c>
      <c r="H14" s="8">
        <f>C7+C23+C32</f>
        <v>540</v>
      </c>
    </row>
    <row r="15" spans="1:8" ht="15.75" customHeight="1" x14ac:dyDescent="0.25">
      <c r="A15" s="63" t="s">
        <v>44</v>
      </c>
      <c r="B15" s="59"/>
      <c r="C15" s="60"/>
      <c r="G15" s="2" t="s">
        <v>45</v>
      </c>
      <c r="H15" s="8">
        <f>C10+C22+C31</f>
        <v>81</v>
      </c>
    </row>
    <row r="16" spans="1:8" ht="15.75" customHeight="1" x14ac:dyDescent="0.25">
      <c r="A16" s="4" t="s">
        <v>5</v>
      </c>
      <c r="B16" s="28">
        <v>80</v>
      </c>
      <c r="C16" s="28">
        <f>80*9</f>
        <v>720</v>
      </c>
    </row>
    <row r="17" spans="1:4" ht="15.75" customHeight="1" x14ac:dyDescent="0.25">
      <c r="A17" s="29" t="s">
        <v>46</v>
      </c>
      <c r="B17" s="7">
        <v>100</v>
      </c>
      <c r="C17" s="7">
        <v>900</v>
      </c>
    </row>
    <row r="18" spans="1:4" ht="15.75" customHeight="1" x14ac:dyDescent="0.25">
      <c r="A18" s="23" t="s">
        <v>47</v>
      </c>
      <c r="B18" s="24">
        <v>40</v>
      </c>
      <c r="C18" s="24">
        <v>360</v>
      </c>
    </row>
    <row r="19" spans="1:4" ht="15.75" customHeight="1" x14ac:dyDescent="0.25">
      <c r="A19" s="20" t="s">
        <v>6</v>
      </c>
      <c r="B19" s="21">
        <v>3</v>
      </c>
      <c r="C19" s="21">
        <v>27</v>
      </c>
    </row>
    <row r="20" spans="1:4" ht="15.75" customHeight="1" x14ac:dyDescent="0.25">
      <c r="A20" s="30" t="s">
        <v>48</v>
      </c>
      <c r="B20" s="31">
        <v>40</v>
      </c>
      <c r="C20" s="31">
        <v>360</v>
      </c>
      <c r="D20" s="2"/>
    </row>
    <row r="21" spans="1:4" ht="15.75" customHeight="1" x14ac:dyDescent="0.25">
      <c r="A21" s="4" t="s">
        <v>3</v>
      </c>
      <c r="B21" s="28">
        <v>40</v>
      </c>
      <c r="C21" s="28">
        <v>360</v>
      </c>
    </row>
    <row r="22" spans="1:4" ht="15.75" customHeight="1" x14ac:dyDescent="0.25">
      <c r="A22" s="20" t="s">
        <v>9</v>
      </c>
      <c r="B22" s="21">
        <v>3</v>
      </c>
      <c r="C22" s="21">
        <v>27</v>
      </c>
    </row>
    <row r="23" spans="1:4" ht="15.75" customHeight="1" x14ac:dyDescent="0.25">
      <c r="A23" s="20" t="s">
        <v>8</v>
      </c>
      <c r="B23" s="21">
        <v>20</v>
      </c>
      <c r="C23" s="21">
        <v>180</v>
      </c>
      <c r="D23" s="8">
        <f>SUM(C16:C23)</f>
        <v>2934</v>
      </c>
    </row>
    <row r="24" spans="1:4" x14ac:dyDescent="0.2">
      <c r="A24" s="1" t="s">
        <v>19</v>
      </c>
      <c r="B24" s="32">
        <f t="shared" ref="B24:C24" si="1">SUM(B3:B23)</f>
        <v>709</v>
      </c>
      <c r="C24" s="32">
        <f t="shared" si="1"/>
        <v>6381</v>
      </c>
    </row>
    <row r="25" spans="1:4" ht="15.75" customHeight="1" x14ac:dyDescent="0.25">
      <c r="A25" s="65">
        <v>44668</v>
      </c>
      <c r="B25" s="61"/>
      <c r="C25" s="62"/>
    </row>
    <row r="26" spans="1:4" ht="15.75" customHeight="1" x14ac:dyDescent="0.25">
      <c r="A26" s="63" t="s">
        <v>49</v>
      </c>
      <c r="B26" s="59"/>
      <c r="C26" s="60"/>
    </row>
    <row r="27" spans="1:4" ht="15.75" customHeight="1" x14ac:dyDescent="0.25">
      <c r="A27" s="17" t="s">
        <v>11</v>
      </c>
      <c r="B27" s="18">
        <v>70</v>
      </c>
      <c r="C27" s="18">
        <f>70*9</f>
        <v>630</v>
      </c>
    </row>
    <row r="28" spans="1:4" ht="15.75" customHeight="1" x14ac:dyDescent="0.25">
      <c r="A28" s="17" t="s">
        <v>50</v>
      </c>
      <c r="B28" s="18">
        <v>30</v>
      </c>
      <c r="C28" s="18">
        <f>30*9</f>
        <v>270</v>
      </c>
    </row>
    <row r="29" spans="1:4" ht="15.75" customHeight="1" x14ac:dyDescent="0.25">
      <c r="A29" s="30" t="s">
        <v>12</v>
      </c>
      <c r="B29" s="31">
        <v>40</v>
      </c>
      <c r="C29" s="31">
        <v>360</v>
      </c>
    </row>
    <row r="30" spans="1:4" ht="15.75" customHeight="1" x14ac:dyDescent="0.25">
      <c r="A30" s="17" t="s">
        <v>13</v>
      </c>
      <c r="B30" s="18">
        <v>20</v>
      </c>
      <c r="C30" s="18">
        <f>20*9</f>
        <v>180</v>
      </c>
    </row>
    <row r="31" spans="1:4" ht="15.75" customHeight="1" x14ac:dyDescent="0.25">
      <c r="A31" s="20" t="s">
        <v>9</v>
      </c>
      <c r="B31" s="21">
        <v>3</v>
      </c>
      <c r="C31" s="21">
        <v>27</v>
      </c>
    </row>
    <row r="32" spans="1:4" ht="15.75" customHeight="1" x14ac:dyDescent="0.25">
      <c r="A32" s="20" t="s">
        <v>8</v>
      </c>
      <c r="B32" s="21">
        <v>20</v>
      </c>
      <c r="C32" s="21">
        <f>20*9</f>
        <v>180</v>
      </c>
    </row>
    <row r="33" spans="1:4" ht="15.75" customHeight="1" x14ac:dyDescent="0.25">
      <c r="A33" s="30" t="s">
        <v>3</v>
      </c>
      <c r="B33" s="31">
        <v>40</v>
      </c>
      <c r="C33" s="31">
        <v>360</v>
      </c>
    </row>
    <row r="34" spans="1:4" ht="15.75" customHeight="1" x14ac:dyDescent="0.25">
      <c r="A34" s="30" t="s">
        <v>14</v>
      </c>
      <c r="B34" s="31">
        <v>40</v>
      </c>
      <c r="C34" s="31">
        <v>360</v>
      </c>
      <c r="D34" s="8">
        <f>SUM(C27:C34)</f>
        <v>2367</v>
      </c>
    </row>
    <row r="35" spans="1:4" ht="15.75" customHeight="1" x14ac:dyDescent="0.25">
      <c r="A35" s="63" t="s">
        <v>40</v>
      </c>
      <c r="B35" s="59"/>
      <c r="C35" s="60"/>
    </row>
    <row r="36" spans="1:4" ht="15.75" customHeight="1" x14ac:dyDescent="0.25">
      <c r="A36" s="33" t="s">
        <v>3</v>
      </c>
      <c r="B36" s="34">
        <v>40</v>
      </c>
      <c r="C36" s="34">
        <v>360</v>
      </c>
    </row>
    <row r="37" spans="1:4" ht="15.75" customHeight="1" x14ac:dyDescent="0.25">
      <c r="A37" s="33" t="s">
        <v>46</v>
      </c>
      <c r="B37" s="34">
        <v>50</v>
      </c>
      <c r="C37" s="34">
        <f>50*9</f>
        <v>450</v>
      </c>
    </row>
    <row r="38" spans="1:4" ht="15" x14ac:dyDescent="0.25">
      <c r="A38" s="33" t="s">
        <v>16</v>
      </c>
      <c r="B38" s="34">
        <v>50</v>
      </c>
      <c r="C38" s="34">
        <v>450</v>
      </c>
    </row>
    <row r="39" spans="1:4" ht="15" x14ac:dyDescent="0.25">
      <c r="A39" s="9" t="s">
        <v>10</v>
      </c>
      <c r="B39" s="10">
        <f t="shared" ref="B39:C39" si="2">SUM(B27:B38)</f>
        <v>403</v>
      </c>
      <c r="C39" s="10">
        <f t="shared" si="2"/>
        <v>3627</v>
      </c>
      <c r="D39" s="8">
        <f>C24+C39</f>
        <v>10008</v>
      </c>
    </row>
  </sheetData>
  <mergeCells count="6">
    <mergeCell ref="A35:C35"/>
    <mergeCell ref="A2:C2"/>
    <mergeCell ref="A11:C11"/>
    <mergeCell ref="A15:C15"/>
    <mergeCell ref="A25:C25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21"/>
  <sheetViews>
    <sheetView tabSelected="1" workbookViewId="0"/>
  </sheetViews>
  <sheetFormatPr defaultColWidth="12.5703125" defaultRowHeight="15.75" customHeight="1" x14ac:dyDescent="0.2"/>
  <cols>
    <col min="1" max="1" width="21.85546875" customWidth="1"/>
    <col min="2" max="2" width="20.28515625" customWidth="1"/>
    <col min="3" max="3" width="23.140625" customWidth="1"/>
  </cols>
  <sheetData>
    <row r="1" spans="1:3" ht="12.75" x14ac:dyDescent="0.2">
      <c r="A1" s="2" t="s">
        <v>57</v>
      </c>
      <c r="B1" s="2" t="s">
        <v>58</v>
      </c>
      <c r="C1" s="2" t="s">
        <v>59</v>
      </c>
    </row>
    <row r="2" spans="1:3" ht="12.75" x14ac:dyDescent="0.2">
      <c r="A2" s="2" t="s">
        <v>60</v>
      </c>
      <c r="B2" s="2" t="s">
        <v>61</v>
      </c>
      <c r="C2" s="2">
        <v>4390</v>
      </c>
    </row>
    <row r="3" spans="1:3" ht="12.75" x14ac:dyDescent="0.2">
      <c r="A3" s="2" t="s">
        <v>62</v>
      </c>
      <c r="B3" s="2" t="s">
        <v>7</v>
      </c>
      <c r="C3" s="2">
        <v>2696</v>
      </c>
    </row>
    <row r="4" spans="1:3" ht="16.5" customHeight="1" x14ac:dyDescent="0.2">
      <c r="A4" s="2" t="s">
        <v>63</v>
      </c>
      <c r="B4" s="2" t="s">
        <v>17</v>
      </c>
      <c r="C4" s="2">
        <v>12512</v>
      </c>
    </row>
    <row r="5" spans="1:3" ht="12.75" x14ac:dyDescent="0.2">
      <c r="A5" s="2" t="s">
        <v>20</v>
      </c>
      <c r="B5" s="2" t="s">
        <v>17</v>
      </c>
      <c r="C5" s="2">
        <v>1168</v>
      </c>
    </row>
    <row r="6" spans="1:3" ht="12.75" x14ac:dyDescent="0.2">
      <c r="A6" s="2" t="s">
        <v>64</v>
      </c>
      <c r="B6" s="2" t="s">
        <v>17</v>
      </c>
      <c r="C6" s="2">
        <v>220</v>
      </c>
    </row>
    <row r="7" spans="1:3" ht="12.75" x14ac:dyDescent="0.2">
      <c r="A7" s="2" t="s">
        <v>65</v>
      </c>
      <c r="B7" s="2" t="s">
        <v>2</v>
      </c>
      <c r="C7" s="2">
        <v>600</v>
      </c>
    </row>
    <row r="8" spans="1:3" ht="12.75" x14ac:dyDescent="0.2">
      <c r="A8" s="2" t="s">
        <v>66</v>
      </c>
      <c r="B8" s="2" t="s">
        <v>61</v>
      </c>
      <c r="C8" s="2">
        <v>240</v>
      </c>
    </row>
    <row r="9" spans="1:3" ht="12.75" x14ac:dyDescent="0.2">
      <c r="A9" s="2" t="s">
        <v>67</v>
      </c>
      <c r="B9" s="2" t="s">
        <v>61</v>
      </c>
      <c r="C9" s="2">
        <v>2600</v>
      </c>
    </row>
    <row r="10" spans="1:3" ht="12.75" x14ac:dyDescent="0.2">
      <c r="A10" s="2" t="s">
        <v>68</v>
      </c>
      <c r="B10" s="2" t="s">
        <v>18</v>
      </c>
      <c r="C10" s="2">
        <v>2025</v>
      </c>
    </row>
    <row r="11" spans="1:3" ht="12.75" x14ac:dyDescent="0.2">
      <c r="A11" s="2" t="s">
        <v>69</v>
      </c>
      <c r="B11" s="2" t="s">
        <v>18</v>
      </c>
      <c r="C11" s="2">
        <v>360</v>
      </c>
    </row>
    <row r="12" spans="1:3" ht="12.75" x14ac:dyDescent="0.2">
      <c r="A12" s="2" t="s">
        <v>70</v>
      </c>
      <c r="B12" s="2" t="s">
        <v>18</v>
      </c>
      <c r="C12" s="2">
        <v>2300</v>
      </c>
    </row>
    <row r="13" spans="1:3" ht="12.75" x14ac:dyDescent="0.2">
      <c r="A13" s="2" t="s">
        <v>71</v>
      </c>
      <c r="B13" s="2" t="s">
        <v>61</v>
      </c>
      <c r="C13" s="2">
        <v>750</v>
      </c>
    </row>
    <row r="14" spans="1:3" ht="12.75" x14ac:dyDescent="0.2">
      <c r="A14" s="2" t="s">
        <v>72</v>
      </c>
      <c r="B14" s="2" t="s">
        <v>17</v>
      </c>
      <c r="C14" s="2">
        <v>340</v>
      </c>
    </row>
    <row r="15" spans="1:3" ht="12.75" x14ac:dyDescent="0.2">
      <c r="A15" s="2" t="s">
        <v>73</v>
      </c>
      <c r="B15" s="2" t="s">
        <v>15</v>
      </c>
      <c r="C15" s="2">
        <v>1000</v>
      </c>
    </row>
    <row r="16" spans="1:3" ht="12.75" x14ac:dyDescent="0.2">
      <c r="A16" s="2" t="s">
        <v>74</v>
      </c>
      <c r="B16" s="2" t="s">
        <v>75</v>
      </c>
      <c r="C16" s="2">
        <v>280</v>
      </c>
    </row>
    <row r="17" spans="1:3" ht="12.75" x14ac:dyDescent="0.2">
      <c r="A17" s="2" t="s">
        <v>76</v>
      </c>
      <c r="B17" s="2" t="s">
        <v>4</v>
      </c>
      <c r="C17" s="2">
        <v>2155</v>
      </c>
    </row>
    <row r="19" spans="1:3" ht="12.75" x14ac:dyDescent="0.2">
      <c r="A19" s="2" t="s">
        <v>77</v>
      </c>
      <c r="C19" s="2">
        <v>20000</v>
      </c>
    </row>
    <row r="21" spans="1:3" ht="12.75" x14ac:dyDescent="0.2">
      <c r="A21" s="12" t="s">
        <v>19</v>
      </c>
      <c r="C21" s="8">
        <f>SUM(C2:C19)</f>
        <v>53636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984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 x14ac:dyDescent="0.2"/>
  <cols>
    <col min="1" max="1" width="18.5703125" customWidth="1"/>
    <col min="2" max="8" width="9.7109375" customWidth="1"/>
    <col min="9" max="9" width="13.7109375" customWidth="1"/>
    <col min="10" max="16" width="9.7109375" customWidth="1"/>
  </cols>
  <sheetData>
    <row r="1" spans="1:26" ht="45" x14ac:dyDescent="0.2">
      <c r="A1" s="35"/>
      <c r="B1" s="36" t="s">
        <v>78</v>
      </c>
      <c r="C1" s="36" t="s">
        <v>79</v>
      </c>
      <c r="D1" s="36" t="s">
        <v>80</v>
      </c>
      <c r="E1" s="36" t="s">
        <v>81</v>
      </c>
      <c r="F1" s="36" t="s">
        <v>82</v>
      </c>
      <c r="G1" s="36" t="s">
        <v>83</v>
      </c>
      <c r="H1" s="36" t="s">
        <v>84</v>
      </c>
      <c r="I1" s="36" t="s">
        <v>85</v>
      </c>
      <c r="J1" s="36" t="s">
        <v>86</v>
      </c>
      <c r="K1" s="36" t="s">
        <v>87</v>
      </c>
      <c r="L1" s="36" t="s">
        <v>88</v>
      </c>
      <c r="M1" s="36" t="s">
        <v>89</v>
      </c>
      <c r="N1" s="36" t="s">
        <v>90</v>
      </c>
      <c r="O1" s="36" t="s">
        <v>91</v>
      </c>
      <c r="P1" s="37" t="s">
        <v>92</v>
      </c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27" hidden="1" customHeight="1" x14ac:dyDescent="0.2">
      <c r="A2" s="39" t="s">
        <v>56</v>
      </c>
      <c r="B2" s="40" t="s">
        <v>93</v>
      </c>
      <c r="C2" s="41" t="s">
        <v>94</v>
      </c>
      <c r="D2" s="42" t="s">
        <v>95</v>
      </c>
      <c r="E2" s="40" t="s">
        <v>93</v>
      </c>
      <c r="F2" s="43" t="s">
        <v>95</v>
      </c>
      <c r="G2" s="43" t="s">
        <v>95</v>
      </c>
      <c r="H2" s="40" t="s">
        <v>93</v>
      </c>
      <c r="I2" s="40" t="s">
        <v>93</v>
      </c>
      <c r="J2" s="40" t="s">
        <v>93</v>
      </c>
      <c r="K2" s="43" t="s">
        <v>95</v>
      </c>
      <c r="L2" s="40" t="s">
        <v>93</v>
      </c>
      <c r="M2" s="43" t="s">
        <v>95</v>
      </c>
      <c r="N2" s="40" t="s">
        <v>93</v>
      </c>
      <c r="O2" s="40" t="s">
        <v>93</v>
      </c>
      <c r="P2" s="44" t="s">
        <v>96</v>
      </c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27" hidden="1" customHeight="1" x14ac:dyDescent="0.2">
      <c r="A3" s="45" t="s">
        <v>97</v>
      </c>
      <c r="B3" s="40" t="s">
        <v>93</v>
      </c>
      <c r="C3" s="40" t="s">
        <v>93</v>
      </c>
      <c r="D3" s="43" t="s">
        <v>95</v>
      </c>
      <c r="E3" s="40" t="s">
        <v>93</v>
      </c>
      <c r="F3" s="40" t="s">
        <v>93</v>
      </c>
      <c r="G3" s="40" t="s">
        <v>93</v>
      </c>
      <c r="H3" s="40" t="s">
        <v>93</v>
      </c>
      <c r="I3" s="43" t="s">
        <v>95</v>
      </c>
      <c r="J3" s="40" t="s">
        <v>93</v>
      </c>
      <c r="K3" s="46" t="s">
        <v>94</v>
      </c>
      <c r="L3" s="46" t="s">
        <v>94</v>
      </c>
      <c r="M3" s="43" t="s">
        <v>95</v>
      </c>
      <c r="N3" s="43" t="s">
        <v>95</v>
      </c>
      <c r="O3" s="46" t="s">
        <v>94</v>
      </c>
      <c r="P3" s="47" t="s">
        <v>96</v>
      </c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27" customHeight="1" x14ac:dyDescent="0.2">
      <c r="A4" s="48" t="s">
        <v>51</v>
      </c>
      <c r="B4" s="40" t="s">
        <v>93</v>
      </c>
      <c r="C4" s="43" t="s">
        <v>95</v>
      </c>
      <c r="D4" s="43" t="s">
        <v>95</v>
      </c>
      <c r="E4" s="40" t="s">
        <v>93</v>
      </c>
      <c r="F4" s="40" t="s">
        <v>93</v>
      </c>
      <c r="G4" s="49" t="s">
        <v>98</v>
      </c>
      <c r="H4" s="43" t="s">
        <v>95</v>
      </c>
      <c r="I4" s="40" t="s">
        <v>93</v>
      </c>
      <c r="J4" s="40" t="s">
        <v>93</v>
      </c>
      <c r="K4" s="40" t="s">
        <v>93</v>
      </c>
      <c r="L4" s="40" t="s">
        <v>93</v>
      </c>
      <c r="M4" s="40" t="s">
        <v>93</v>
      </c>
      <c r="N4" s="43" t="s">
        <v>95</v>
      </c>
      <c r="O4" s="43" t="s">
        <v>95</v>
      </c>
      <c r="P4" s="44" t="s">
        <v>99</v>
      </c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33" customHeight="1" x14ac:dyDescent="0.2">
      <c r="A5" s="50" t="s">
        <v>52</v>
      </c>
      <c r="B5" s="51"/>
      <c r="C5" s="43" t="s">
        <v>95</v>
      </c>
      <c r="D5" s="43" t="s">
        <v>95</v>
      </c>
      <c r="E5" s="43" t="s">
        <v>95</v>
      </c>
      <c r="F5" s="43" t="s">
        <v>95</v>
      </c>
      <c r="G5" s="42" t="s">
        <v>94</v>
      </c>
      <c r="H5" s="40" t="s">
        <v>93</v>
      </c>
      <c r="I5" s="43" t="s">
        <v>95</v>
      </c>
      <c r="J5" s="43" t="s">
        <v>95</v>
      </c>
      <c r="K5" s="43" t="s">
        <v>95</v>
      </c>
      <c r="L5" s="43" t="s">
        <v>95</v>
      </c>
      <c r="M5" s="43" t="s">
        <v>95</v>
      </c>
      <c r="N5" s="43" t="s">
        <v>95</v>
      </c>
      <c r="O5" s="46" t="s">
        <v>94</v>
      </c>
      <c r="P5" s="52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27" customHeight="1" x14ac:dyDescent="0.2">
      <c r="A6" s="50" t="s">
        <v>53</v>
      </c>
      <c r="B6" s="40" t="s">
        <v>93</v>
      </c>
      <c r="C6" s="43" t="s">
        <v>95</v>
      </c>
      <c r="D6" s="40" t="s">
        <v>93</v>
      </c>
      <c r="E6" s="46" t="s">
        <v>94</v>
      </c>
      <c r="F6" s="42" t="s">
        <v>94</v>
      </c>
      <c r="G6" s="40" t="s">
        <v>93</v>
      </c>
      <c r="H6" s="40" t="s">
        <v>93</v>
      </c>
      <c r="I6" s="43" t="s">
        <v>95</v>
      </c>
      <c r="J6" s="43" t="s">
        <v>95</v>
      </c>
      <c r="K6" s="43" t="s">
        <v>95</v>
      </c>
      <c r="L6" s="46" t="s">
        <v>94</v>
      </c>
      <c r="M6" s="43" t="s">
        <v>95</v>
      </c>
      <c r="N6" s="40" t="s">
        <v>93</v>
      </c>
      <c r="O6" s="43" t="s">
        <v>95</v>
      </c>
      <c r="P6" s="53" t="s">
        <v>100</v>
      </c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27" customHeight="1" x14ac:dyDescent="0.2">
      <c r="A7" s="48" t="s">
        <v>55</v>
      </c>
      <c r="B7" s="43" t="s">
        <v>95</v>
      </c>
      <c r="C7" s="43" t="s">
        <v>95</v>
      </c>
      <c r="D7" s="40" t="s">
        <v>93</v>
      </c>
      <c r="E7" s="40" t="s">
        <v>93</v>
      </c>
      <c r="F7" s="40" t="s">
        <v>93</v>
      </c>
      <c r="G7" s="43" t="s">
        <v>95</v>
      </c>
      <c r="H7" s="43" t="s">
        <v>95</v>
      </c>
      <c r="I7" s="43" t="s">
        <v>95</v>
      </c>
      <c r="J7" s="43" t="s">
        <v>95</v>
      </c>
      <c r="K7" s="43" t="s">
        <v>95</v>
      </c>
      <c r="L7" s="43" t="s">
        <v>95</v>
      </c>
      <c r="M7" s="40" t="s">
        <v>93</v>
      </c>
      <c r="N7" s="42" t="s">
        <v>94</v>
      </c>
      <c r="O7" s="42" t="s">
        <v>94</v>
      </c>
      <c r="P7" s="54" t="s">
        <v>99</v>
      </c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7" customHeight="1" x14ac:dyDescent="0.2">
      <c r="A8" s="50" t="s">
        <v>54</v>
      </c>
      <c r="B8" s="43" t="s">
        <v>95</v>
      </c>
      <c r="C8" s="43" t="s">
        <v>95</v>
      </c>
      <c r="D8" s="40" t="s">
        <v>93</v>
      </c>
      <c r="E8" s="43" t="s">
        <v>95</v>
      </c>
      <c r="F8" s="43" t="s">
        <v>95</v>
      </c>
      <c r="G8" s="40" t="s">
        <v>93</v>
      </c>
      <c r="H8" s="40" t="s">
        <v>93</v>
      </c>
      <c r="I8" s="43" t="s">
        <v>95</v>
      </c>
      <c r="J8" s="43" t="s">
        <v>95</v>
      </c>
      <c r="K8" s="40" t="s">
        <v>93</v>
      </c>
      <c r="L8" s="40" t="s">
        <v>93</v>
      </c>
      <c r="M8" s="40" t="s">
        <v>93</v>
      </c>
      <c r="N8" s="43" t="s">
        <v>95</v>
      </c>
      <c r="O8" s="43" t="s">
        <v>95</v>
      </c>
      <c r="P8" s="53" t="s">
        <v>95</v>
      </c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27" customHeight="1" x14ac:dyDescent="0.2">
      <c r="A9" s="55" t="s">
        <v>101</v>
      </c>
      <c r="B9" s="40" t="s">
        <v>93</v>
      </c>
      <c r="C9" s="40" t="s">
        <v>93</v>
      </c>
      <c r="D9" s="43" t="s">
        <v>95</v>
      </c>
      <c r="E9" s="40" t="s">
        <v>93</v>
      </c>
      <c r="F9" s="40" t="s">
        <v>93</v>
      </c>
      <c r="G9" s="40" t="s">
        <v>93</v>
      </c>
      <c r="H9" s="40" t="s">
        <v>93</v>
      </c>
      <c r="I9" s="43" t="s">
        <v>95</v>
      </c>
      <c r="J9" s="46" t="s">
        <v>94</v>
      </c>
      <c r="K9" s="46" t="s">
        <v>94</v>
      </c>
      <c r="L9" s="42" t="s">
        <v>94</v>
      </c>
      <c r="M9" s="43" t="s">
        <v>95</v>
      </c>
      <c r="N9" s="43" t="s">
        <v>95</v>
      </c>
      <c r="O9" s="43" t="s">
        <v>95</v>
      </c>
      <c r="P9" s="47" t="s">
        <v>96</v>
      </c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27" customHeight="1" x14ac:dyDescent="0.2">
      <c r="A10" s="39" t="s">
        <v>102</v>
      </c>
      <c r="B10" s="43" t="s">
        <v>95</v>
      </c>
      <c r="C10" s="43" t="s">
        <v>95</v>
      </c>
      <c r="D10" s="40" t="s">
        <v>93</v>
      </c>
      <c r="E10" s="40" t="s">
        <v>93</v>
      </c>
      <c r="F10" s="40" t="s">
        <v>93</v>
      </c>
      <c r="G10" s="40" t="s">
        <v>93</v>
      </c>
      <c r="H10" s="40" t="s">
        <v>93</v>
      </c>
      <c r="I10" s="42" t="s">
        <v>95</v>
      </c>
      <c r="J10" s="43" t="s">
        <v>95</v>
      </c>
      <c r="K10" s="43" t="s">
        <v>95</v>
      </c>
      <c r="L10" s="43" t="s">
        <v>95</v>
      </c>
      <c r="M10" s="40" t="s">
        <v>93</v>
      </c>
      <c r="N10" s="43" t="s">
        <v>95</v>
      </c>
      <c r="O10" s="43" t="s">
        <v>95</v>
      </c>
      <c r="P10" s="44" t="s">
        <v>96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27" customHeight="1" x14ac:dyDescent="0.2">
      <c r="A11" s="48" t="s">
        <v>103</v>
      </c>
      <c r="B11" s="43" t="s">
        <v>95</v>
      </c>
      <c r="C11" s="43" t="s">
        <v>95</v>
      </c>
      <c r="D11" s="40" t="s">
        <v>93</v>
      </c>
      <c r="E11" s="43" t="s">
        <v>95</v>
      </c>
      <c r="F11" s="40" t="s">
        <v>93</v>
      </c>
      <c r="G11" s="40" t="s">
        <v>93</v>
      </c>
      <c r="H11" s="42" t="s">
        <v>94</v>
      </c>
      <c r="I11" s="40" t="s">
        <v>93</v>
      </c>
      <c r="J11" s="40" t="s">
        <v>93</v>
      </c>
      <c r="K11" s="43" t="s">
        <v>95</v>
      </c>
      <c r="L11" s="40" t="s">
        <v>93</v>
      </c>
      <c r="M11" s="40" t="s">
        <v>93</v>
      </c>
      <c r="N11" s="40" t="s">
        <v>93</v>
      </c>
      <c r="O11" s="43" t="s">
        <v>95</v>
      </c>
      <c r="P11" s="44" t="s">
        <v>99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27" customHeight="1" x14ac:dyDescent="0.2">
      <c r="A12" s="39" t="s">
        <v>104</v>
      </c>
      <c r="B12" s="40" t="s">
        <v>93</v>
      </c>
      <c r="C12" s="43" t="s">
        <v>95</v>
      </c>
      <c r="D12" s="40" t="s">
        <v>93</v>
      </c>
      <c r="E12" s="42" t="s">
        <v>94</v>
      </c>
      <c r="F12" s="43" t="s">
        <v>95</v>
      </c>
      <c r="G12" s="46" t="s">
        <v>94</v>
      </c>
      <c r="H12" s="43" t="s">
        <v>95</v>
      </c>
      <c r="I12" s="43" t="s">
        <v>95</v>
      </c>
      <c r="J12" s="42" t="s">
        <v>94</v>
      </c>
      <c r="K12" s="40" t="s">
        <v>93</v>
      </c>
      <c r="L12" s="43" t="s">
        <v>95</v>
      </c>
      <c r="M12" s="40" t="s">
        <v>93</v>
      </c>
      <c r="N12" s="40" t="s">
        <v>93</v>
      </c>
      <c r="O12" s="40" t="s">
        <v>93</v>
      </c>
      <c r="P12" s="44" t="s">
        <v>93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31.5" hidden="1" customHeight="1" x14ac:dyDescent="0.2">
      <c r="A13" s="39" t="s">
        <v>105</v>
      </c>
      <c r="B13" s="43" t="s">
        <v>95</v>
      </c>
      <c r="C13" s="40" t="s">
        <v>93</v>
      </c>
      <c r="D13" s="40" t="s">
        <v>93</v>
      </c>
      <c r="E13" s="40" t="s">
        <v>93</v>
      </c>
      <c r="F13" s="43" t="s">
        <v>95</v>
      </c>
      <c r="G13" s="40" t="s">
        <v>93</v>
      </c>
      <c r="H13" s="40" t="s">
        <v>93</v>
      </c>
      <c r="I13" s="43" t="s">
        <v>95</v>
      </c>
      <c r="J13" s="43" t="s">
        <v>95</v>
      </c>
      <c r="K13" s="40" t="s">
        <v>93</v>
      </c>
      <c r="L13" s="46" t="s">
        <v>94</v>
      </c>
      <c r="M13" s="40" t="s">
        <v>93</v>
      </c>
      <c r="N13" s="40" t="s">
        <v>93</v>
      </c>
      <c r="O13" s="43" t="s">
        <v>95</v>
      </c>
      <c r="P13" s="44" t="s">
        <v>93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27" hidden="1" customHeight="1" x14ac:dyDescent="0.2">
      <c r="A14" s="56" t="s">
        <v>106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27" hidden="1" customHeight="1" x14ac:dyDescent="0.2">
      <c r="A15" s="56" t="s">
        <v>107</v>
      </c>
      <c r="B15" s="51"/>
      <c r="C15" s="40" t="s">
        <v>93</v>
      </c>
      <c r="D15" s="40" t="s">
        <v>93</v>
      </c>
      <c r="E15" s="43" t="s">
        <v>95</v>
      </c>
      <c r="F15" s="43" t="s">
        <v>95</v>
      </c>
      <c r="G15" s="40" t="s">
        <v>93</v>
      </c>
      <c r="H15" s="43" t="s">
        <v>95</v>
      </c>
      <c r="I15" s="43" t="s">
        <v>95</v>
      </c>
      <c r="J15" s="46" t="s">
        <v>94</v>
      </c>
      <c r="K15" s="43" t="s">
        <v>95</v>
      </c>
      <c r="L15" s="43" t="s">
        <v>95</v>
      </c>
      <c r="M15" s="46" t="s">
        <v>94</v>
      </c>
      <c r="N15" s="43" t="s">
        <v>95</v>
      </c>
      <c r="O15" s="43" t="s">
        <v>95</v>
      </c>
      <c r="P15" s="52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.75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57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.7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57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.7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57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.7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57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.7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57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2.7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57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2.7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57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.7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57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2.7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57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2.7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57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2.7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57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2.7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57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2.7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57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2.7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57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2.7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57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2.75" x14ac:dyDescent="0.2">
      <c r="A31" s="38"/>
      <c r="B31" s="38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57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2.75" x14ac:dyDescent="0.2">
      <c r="A32" s="38"/>
      <c r="B32" s="38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57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2.75" x14ac:dyDescent="0.2">
      <c r="A33" s="38"/>
      <c r="B33" s="38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57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2.75" x14ac:dyDescent="0.2">
      <c r="A34" s="38"/>
      <c r="B34" s="38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8"/>
      <c r="P34" s="57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2.75" x14ac:dyDescent="0.2">
      <c r="A35" s="38"/>
      <c r="B35" s="38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8"/>
      <c r="P35" s="57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2.75" x14ac:dyDescent="0.2">
      <c r="A36" s="38"/>
      <c r="B36" s="38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/>
      <c r="P36" s="57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2.75" x14ac:dyDescent="0.2">
      <c r="A37" s="38"/>
      <c r="B37" s="38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8"/>
      <c r="P37" s="57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2.75" x14ac:dyDescent="0.2">
      <c r="A38" s="38"/>
      <c r="B38" s="38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/>
      <c r="P38" s="57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2.75" x14ac:dyDescent="0.2">
      <c r="A39" s="38"/>
      <c r="B39" s="38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8"/>
      <c r="P39" s="57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2.75" x14ac:dyDescent="0.2">
      <c r="A40" s="38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8"/>
      <c r="P40" s="57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2.75" x14ac:dyDescent="0.2">
      <c r="A41" s="38"/>
      <c r="B41" s="38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8"/>
      <c r="P41" s="57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2.75" x14ac:dyDescent="0.2">
      <c r="A42" s="38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/>
      <c r="P42" s="57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2.75" x14ac:dyDescent="0.2">
      <c r="A43" s="38"/>
      <c r="B43" s="3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/>
      <c r="P43" s="57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2.75" x14ac:dyDescent="0.2">
      <c r="A44" s="38"/>
      <c r="B44" s="38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/>
      <c r="P44" s="57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2.75" x14ac:dyDescent="0.2">
      <c r="A45" s="38"/>
      <c r="B45" s="3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/>
      <c r="P45" s="57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2.75" x14ac:dyDescent="0.2">
      <c r="A46" s="38"/>
      <c r="B46" s="38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/>
      <c r="P46" s="57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 x14ac:dyDescent="0.2">
      <c r="A47" s="38"/>
      <c r="B47" s="38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/>
      <c r="P47" s="57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2.75" x14ac:dyDescent="0.2">
      <c r="A48" s="38"/>
      <c r="B48" s="38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/>
      <c r="P48" s="57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2.75" x14ac:dyDescent="0.2">
      <c r="A49" s="38"/>
      <c r="B49" s="38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/>
      <c r="P49" s="57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 x14ac:dyDescent="0.2">
      <c r="A50" s="38"/>
      <c r="B50" s="38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/>
      <c r="P50" s="57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.75" x14ac:dyDescent="0.2">
      <c r="A51" s="38"/>
      <c r="B51" s="38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/>
      <c r="P51" s="57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2.75" x14ac:dyDescent="0.2">
      <c r="A52" s="38"/>
      <c r="B52" s="38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/>
      <c r="P52" s="57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2.75" x14ac:dyDescent="0.2">
      <c r="A53" s="38"/>
      <c r="B53" s="3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/>
      <c r="P53" s="5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2.75" x14ac:dyDescent="0.2">
      <c r="A54" s="38"/>
      <c r="B54" s="3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/>
      <c r="P54" s="57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2.75" x14ac:dyDescent="0.2">
      <c r="A55" s="38"/>
      <c r="B55" s="38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/>
      <c r="P55" s="57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2.75" x14ac:dyDescent="0.2">
      <c r="A56" s="38"/>
      <c r="B56" s="3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8"/>
      <c r="P56" s="57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2.75" x14ac:dyDescent="0.2">
      <c r="A57" s="38"/>
      <c r="B57" s="38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8"/>
      <c r="P57" s="57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2.75" x14ac:dyDescent="0.2">
      <c r="A58" s="38"/>
      <c r="B58" s="38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8"/>
      <c r="P58" s="57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2.75" x14ac:dyDescent="0.2">
      <c r="A59" s="38"/>
      <c r="B59" s="38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8"/>
      <c r="P59" s="57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2.75" x14ac:dyDescent="0.2">
      <c r="A60" s="38"/>
      <c r="B60" s="38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8"/>
      <c r="P60" s="57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2.75" x14ac:dyDescent="0.2">
      <c r="A61" s="38"/>
      <c r="B61" s="38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8"/>
      <c r="P61" s="57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 x14ac:dyDescent="0.2">
      <c r="A62" s="38"/>
      <c r="B62" s="38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8"/>
      <c r="P62" s="57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2.75" x14ac:dyDescent="0.2">
      <c r="A63" s="38"/>
      <c r="B63" s="38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8"/>
      <c r="P63" s="57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2.75" x14ac:dyDescent="0.2">
      <c r="A64" s="38"/>
      <c r="B64" s="38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/>
      <c r="P64" s="57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2.75" x14ac:dyDescent="0.2">
      <c r="A65" s="38"/>
      <c r="B65" s="38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8"/>
      <c r="P65" s="57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2.75" x14ac:dyDescent="0.2">
      <c r="A66" s="38"/>
      <c r="B66" s="38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8"/>
      <c r="P66" s="57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2.75" x14ac:dyDescent="0.2">
      <c r="A67" s="38"/>
      <c r="B67" s="38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8"/>
      <c r="P67" s="57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2.75" x14ac:dyDescent="0.2">
      <c r="A68" s="38"/>
      <c r="B68" s="38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8"/>
      <c r="P68" s="57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2.75" x14ac:dyDescent="0.2">
      <c r="A69" s="38"/>
      <c r="B69" s="38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8"/>
      <c r="P69" s="57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2.75" x14ac:dyDescent="0.2">
      <c r="A70" s="38"/>
      <c r="B70" s="38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8"/>
      <c r="P70" s="57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2.75" x14ac:dyDescent="0.2">
      <c r="A71" s="38"/>
      <c r="B71" s="38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8"/>
      <c r="P71" s="57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2.75" x14ac:dyDescent="0.2">
      <c r="A72" s="38"/>
      <c r="B72" s="38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8"/>
      <c r="P72" s="57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2.75" x14ac:dyDescent="0.2">
      <c r="A73" s="38"/>
      <c r="B73" s="38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8"/>
      <c r="P73" s="57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2.75" x14ac:dyDescent="0.2">
      <c r="A74" s="38"/>
      <c r="B74" s="38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8"/>
      <c r="P74" s="57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2.75" x14ac:dyDescent="0.2">
      <c r="A75" s="38"/>
      <c r="B75" s="38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8"/>
      <c r="P75" s="57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2.75" x14ac:dyDescent="0.2">
      <c r="A76" s="38"/>
      <c r="B76" s="38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8"/>
      <c r="P76" s="57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2.75" x14ac:dyDescent="0.2">
      <c r="A77" s="38"/>
      <c r="B77" s="38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8"/>
      <c r="P77" s="57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2.75" x14ac:dyDescent="0.2">
      <c r="A78" s="38"/>
      <c r="B78" s="38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8"/>
      <c r="P78" s="57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2.75" x14ac:dyDescent="0.2">
      <c r="A79" s="38"/>
      <c r="B79" s="38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8"/>
      <c r="P79" s="57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2.75" x14ac:dyDescent="0.2">
      <c r="A80" s="38"/>
      <c r="B80" s="38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8"/>
      <c r="P80" s="57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2.75" x14ac:dyDescent="0.2">
      <c r="A81" s="38"/>
      <c r="B81" s="38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8"/>
      <c r="P81" s="57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2.75" x14ac:dyDescent="0.2">
      <c r="A82" s="38"/>
      <c r="B82" s="38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8"/>
      <c r="P82" s="57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2.75" x14ac:dyDescent="0.2">
      <c r="A83" s="38"/>
      <c r="B83" s="38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8"/>
      <c r="P83" s="57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2.75" x14ac:dyDescent="0.2">
      <c r="A84" s="38"/>
      <c r="B84" s="38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8"/>
      <c r="P84" s="57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2.75" x14ac:dyDescent="0.2">
      <c r="A85" s="38"/>
      <c r="B85" s="38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8"/>
      <c r="P85" s="57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2.75" x14ac:dyDescent="0.2">
      <c r="A86" s="38"/>
      <c r="B86" s="38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8"/>
      <c r="P86" s="57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2.75" x14ac:dyDescent="0.2">
      <c r="A87" s="38"/>
      <c r="B87" s="38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8"/>
      <c r="P87" s="57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2.75" x14ac:dyDescent="0.2">
      <c r="A88" s="38"/>
      <c r="B88" s="38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8"/>
      <c r="P88" s="57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2.75" x14ac:dyDescent="0.2">
      <c r="A89" s="38"/>
      <c r="B89" s="38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8"/>
      <c r="P89" s="57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2.75" x14ac:dyDescent="0.2">
      <c r="A90" s="38"/>
      <c r="B90" s="38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8"/>
      <c r="P90" s="57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2.75" x14ac:dyDescent="0.2">
      <c r="A91" s="38"/>
      <c r="B91" s="38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8"/>
      <c r="P91" s="57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2.75" x14ac:dyDescent="0.2">
      <c r="A92" s="38"/>
      <c r="B92" s="38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8"/>
      <c r="P92" s="57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2.75" x14ac:dyDescent="0.2">
      <c r="A93" s="38"/>
      <c r="B93" s="38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8"/>
      <c r="P93" s="57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2.75" x14ac:dyDescent="0.2">
      <c r="A94" s="38"/>
      <c r="B94" s="38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8"/>
      <c r="P94" s="57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2.75" x14ac:dyDescent="0.2">
      <c r="A95" s="38"/>
      <c r="B95" s="38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8"/>
      <c r="P95" s="57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2.75" x14ac:dyDescent="0.2">
      <c r="A96" s="38"/>
      <c r="B96" s="38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8"/>
      <c r="P96" s="57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2.75" x14ac:dyDescent="0.2">
      <c r="A97" s="38"/>
      <c r="B97" s="38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8"/>
      <c r="P97" s="57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2.75" x14ac:dyDescent="0.2">
      <c r="A98" s="38"/>
      <c r="B98" s="38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8"/>
      <c r="P98" s="57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2.75" x14ac:dyDescent="0.2">
      <c r="A99" s="38"/>
      <c r="B99" s="38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8"/>
      <c r="P99" s="57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2.75" x14ac:dyDescent="0.2">
      <c r="A100" s="38"/>
      <c r="B100" s="38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8"/>
      <c r="P100" s="57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2.75" x14ac:dyDescent="0.2">
      <c r="A101" s="38"/>
      <c r="B101" s="38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8"/>
      <c r="P101" s="57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2.75" x14ac:dyDescent="0.2">
      <c r="A102" s="38"/>
      <c r="B102" s="38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8"/>
      <c r="P102" s="57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2.75" x14ac:dyDescent="0.2">
      <c r="A103" s="38"/>
      <c r="B103" s="38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8"/>
      <c r="P103" s="57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2.75" x14ac:dyDescent="0.2">
      <c r="A104" s="38"/>
      <c r="B104" s="38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8"/>
      <c r="P104" s="57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2.75" x14ac:dyDescent="0.2">
      <c r="A105" s="38"/>
      <c r="B105" s="38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8"/>
      <c r="P105" s="57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2.75" x14ac:dyDescent="0.2">
      <c r="A106" s="38"/>
      <c r="B106" s="38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8"/>
      <c r="P106" s="57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2.75" x14ac:dyDescent="0.2">
      <c r="A107" s="38"/>
      <c r="B107" s="38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8"/>
      <c r="P107" s="57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2.75" x14ac:dyDescent="0.2">
      <c r="A108" s="38"/>
      <c r="B108" s="38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8"/>
      <c r="P108" s="57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2.75" x14ac:dyDescent="0.2">
      <c r="A109" s="38"/>
      <c r="B109" s="38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8"/>
      <c r="P109" s="57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2.75" x14ac:dyDescent="0.2">
      <c r="A110" s="38"/>
      <c r="B110" s="38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8"/>
      <c r="P110" s="57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2.75" x14ac:dyDescent="0.2">
      <c r="A111" s="38"/>
      <c r="B111" s="38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8"/>
      <c r="P111" s="57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2.75" x14ac:dyDescent="0.2">
      <c r="A112" s="38"/>
      <c r="B112" s="38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8"/>
      <c r="P112" s="57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2.75" x14ac:dyDescent="0.2">
      <c r="A113" s="38"/>
      <c r="B113" s="38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8"/>
      <c r="P113" s="57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2.75" x14ac:dyDescent="0.2">
      <c r="A114" s="38"/>
      <c r="B114" s="38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8"/>
      <c r="P114" s="57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2.75" x14ac:dyDescent="0.2">
      <c r="A115" s="38"/>
      <c r="B115" s="38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8"/>
      <c r="P115" s="57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2.75" x14ac:dyDescent="0.2">
      <c r="A116" s="38"/>
      <c r="B116" s="38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8"/>
      <c r="P116" s="57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2.75" x14ac:dyDescent="0.2">
      <c r="A117" s="38"/>
      <c r="B117" s="38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8"/>
      <c r="P117" s="57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2.75" x14ac:dyDescent="0.2">
      <c r="A118" s="38"/>
      <c r="B118" s="38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8"/>
      <c r="P118" s="57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2.75" x14ac:dyDescent="0.2">
      <c r="A119" s="38"/>
      <c r="B119" s="38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8"/>
      <c r="P119" s="57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2.75" x14ac:dyDescent="0.2">
      <c r="A120" s="38"/>
      <c r="B120" s="38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8"/>
      <c r="P120" s="57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2.75" x14ac:dyDescent="0.2">
      <c r="A121" s="38"/>
      <c r="B121" s="38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8"/>
      <c r="P121" s="57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2.75" x14ac:dyDescent="0.2">
      <c r="A122" s="38"/>
      <c r="B122" s="38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8"/>
      <c r="P122" s="57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2.75" x14ac:dyDescent="0.2">
      <c r="A123" s="38"/>
      <c r="B123" s="38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8"/>
      <c r="P123" s="57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2.75" x14ac:dyDescent="0.2">
      <c r="A124" s="38"/>
      <c r="B124" s="38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8"/>
      <c r="P124" s="57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2.75" x14ac:dyDescent="0.2">
      <c r="A125" s="38"/>
      <c r="B125" s="38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8"/>
      <c r="P125" s="57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2.75" x14ac:dyDescent="0.2">
      <c r="A126" s="38"/>
      <c r="B126" s="38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8"/>
      <c r="P126" s="57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2.75" x14ac:dyDescent="0.2">
      <c r="A127" s="38"/>
      <c r="B127" s="38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8"/>
      <c r="P127" s="57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2.75" x14ac:dyDescent="0.2">
      <c r="A128" s="38"/>
      <c r="B128" s="38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8"/>
      <c r="P128" s="57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2.75" x14ac:dyDescent="0.2">
      <c r="A129" s="38"/>
      <c r="B129" s="38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8"/>
      <c r="P129" s="57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2.75" x14ac:dyDescent="0.2">
      <c r="A130" s="38"/>
      <c r="B130" s="38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8"/>
      <c r="P130" s="57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2.75" x14ac:dyDescent="0.2">
      <c r="A131" s="38"/>
      <c r="B131" s="38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8"/>
      <c r="P131" s="57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2.75" x14ac:dyDescent="0.2">
      <c r="A132" s="38"/>
      <c r="B132" s="38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8"/>
      <c r="P132" s="57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2.75" x14ac:dyDescent="0.2">
      <c r="A133" s="38"/>
      <c r="B133" s="38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8"/>
      <c r="P133" s="57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2.75" x14ac:dyDescent="0.2">
      <c r="A134" s="38"/>
      <c r="B134" s="38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8"/>
      <c r="P134" s="57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2.75" x14ac:dyDescent="0.2">
      <c r="A135" s="38"/>
      <c r="B135" s="38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8"/>
      <c r="P135" s="57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2.75" x14ac:dyDescent="0.2">
      <c r="A136" s="38"/>
      <c r="B136" s="38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8"/>
      <c r="P136" s="57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2.75" x14ac:dyDescent="0.2">
      <c r="A137" s="38"/>
      <c r="B137" s="38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8"/>
      <c r="P137" s="57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2.75" x14ac:dyDescent="0.2">
      <c r="A138" s="38"/>
      <c r="B138" s="38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8"/>
      <c r="P138" s="57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2.75" x14ac:dyDescent="0.2">
      <c r="A139" s="38"/>
      <c r="B139" s="38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8"/>
      <c r="P139" s="57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2.75" x14ac:dyDescent="0.2">
      <c r="A140" s="38"/>
      <c r="B140" s="38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8"/>
      <c r="P140" s="57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2.75" x14ac:dyDescent="0.2">
      <c r="A141" s="38"/>
      <c r="B141" s="38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8"/>
      <c r="P141" s="57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2.75" x14ac:dyDescent="0.2">
      <c r="A142" s="38"/>
      <c r="B142" s="38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8"/>
      <c r="P142" s="57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2.75" x14ac:dyDescent="0.2">
      <c r="A143" s="38"/>
      <c r="B143" s="38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8"/>
      <c r="P143" s="57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2.75" x14ac:dyDescent="0.2">
      <c r="A144" s="38"/>
      <c r="B144" s="38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8"/>
      <c r="P144" s="57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2.75" x14ac:dyDescent="0.2">
      <c r="A145" s="38"/>
      <c r="B145" s="38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8"/>
      <c r="P145" s="57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2.75" x14ac:dyDescent="0.2">
      <c r="A146" s="38"/>
      <c r="B146" s="38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8"/>
      <c r="P146" s="57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2.75" x14ac:dyDescent="0.2">
      <c r="A147" s="38"/>
      <c r="B147" s="38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8"/>
      <c r="P147" s="57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2.75" x14ac:dyDescent="0.2">
      <c r="A148" s="38"/>
      <c r="B148" s="38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8"/>
      <c r="P148" s="57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2.75" x14ac:dyDescent="0.2">
      <c r="A149" s="38"/>
      <c r="B149" s="38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8"/>
      <c r="P149" s="57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2.75" x14ac:dyDescent="0.2">
      <c r="A150" s="38"/>
      <c r="B150" s="38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8"/>
      <c r="P150" s="57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2.75" x14ac:dyDescent="0.2">
      <c r="A151" s="38"/>
      <c r="B151" s="38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8"/>
      <c r="P151" s="57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2.75" x14ac:dyDescent="0.2">
      <c r="A152" s="38"/>
      <c r="B152" s="38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8"/>
      <c r="P152" s="57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2.75" x14ac:dyDescent="0.2">
      <c r="A153" s="38"/>
      <c r="B153" s="38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8"/>
      <c r="P153" s="57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2.75" x14ac:dyDescent="0.2">
      <c r="A154" s="38"/>
      <c r="B154" s="38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8"/>
      <c r="P154" s="57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2.75" x14ac:dyDescent="0.2">
      <c r="A155" s="38"/>
      <c r="B155" s="38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8"/>
      <c r="P155" s="57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2.75" x14ac:dyDescent="0.2">
      <c r="A156" s="38"/>
      <c r="B156" s="38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8"/>
      <c r="P156" s="57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2.75" x14ac:dyDescent="0.2">
      <c r="A157" s="38"/>
      <c r="B157" s="38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8"/>
      <c r="P157" s="57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2.75" x14ac:dyDescent="0.2">
      <c r="A158" s="38"/>
      <c r="B158" s="38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8"/>
      <c r="P158" s="57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2.75" x14ac:dyDescent="0.2">
      <c r="A159" s="38"/>
      <c r="B159" s="38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8"/>
      <c r="P159" s="57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2.75" x14ac:dyDescent="0.2">
      <c r="A160" s="38"/>
      <c r="B160" s="38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8"/>
      <c r="P160" s="57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2.75" x14ac:dyDescent="0.2">
      <c r="A161" s="38"/>
      <c r="B161" s="38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8"/>
      <c r="P161" s="57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2.75" x14ac:dyDescent="0.2">
      <c r="A162" s="38"/>
      <c r="B162" s="38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8"/>
      <c r="P162" s="57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2.75" x14ac:dyDescent="0.2">
      <c r="A163" s="38"/>
      <c r="B163" s="38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8"/>
      <c r="P163" s="57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2.75" x14ac:dyDescent="0.2">
      <c r="A164" s="38"/>
      <c r="B164" s="38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8"/>
      <c r="P164" s="57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2.75" x14ac:dyDescent="0.2">
      <c r="A165" s="38"/>
      <c r="B165" s="38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8"/>
      <c r="P165" s="57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2.75" x14ac:dyDescent="0.2">
      <c r="A166" s="38"/>
      <c r="B166" s="38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8"/>
      <c r="P166" s="57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2.75" x14ac:dyDescent="0.2">
      <c r="A167" s="38"/>
      <c r="B167" s="38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8"/>
      <c r="P167" s="57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2.75" x14ac:dyDescent="0.2">
      <c r="A168" s="38"/>
      <c r="B168" s="38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8"/>
      <c r="P168" s="57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2.75" x14ac:dyDescent="0.2">
      <c r="A169" s="38"/>
      <c r="B169" s="38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8"/>
      <c r="P169" s="57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2.75" x14ac:dyDescent="0.2">
      <c r="A170" s="38"/>
      <c r="B170" s="38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8"/>
      <c r="P170" s="57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2.75" x14ac:dyDescent="0.2">
      <c r="A171" s="38"/>
      <c r="B171" s="38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8"/>
      <c r="P171" s="57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2.75" x14ac:dyDescent="0.2">
      <c r="A172" s="38"/>
      <c r="B172" s="38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8"/>
      <c r="P172" s="57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2.75" x14ac:dyDescent="0.2">
      <c r="A173" s="38"/>
      <c r="B173" s="38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8"/>
      <c r="P173" s="57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2.75" x14ac:dyDescent="0.2">
      <c r="A174" s="38"/>
      <c r="B174" s="38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8"/>
      <c r="P174" s="57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2.75" x14ac:dyDescent="0.2">
      <c r="A175" s="38"/>
      <c r="B175" s="38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8"/>
      <c r="P175" s="57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2.75" x14ac:dyDescent="0.2">
      <c r="A176" s="38"/>
      <c r="B176" s="38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8"/>
      <c r="P176" s="57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2.75" x14ac:dyDescent="0.2">
      <c r="A177" s="38"/>
      <c r="B177" s="38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8"/>
      <c r="P177" s="57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2.75" x14ac:dyDescent="0.2">
      <c r="A178" s="38"/>
      <c r="B178" s="38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8"/>
      <c r="P178" s="57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2.75" x14ac:dyDescent="0.2">
      <c r="A179" s="38"/>
      <c r="B179" s="38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8"/>
      <c r="P179" s="57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2.75" x14ac:dyDescent="0.2">
      <c r="A180" s="38"/>
      <c r="B180" s="38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8"/>
      <c r="P180" s="57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2.75" x14ac:dyDescent="0.2">
      <c r="A181" s="38"/>
      <c r="B181" s="38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8"/>
      <c r="P181" s="57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2.75" x14ac:dyDescent="0.2">
      <c r="A182" s="38"/>
      <c r="B182" s="38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8"/>
      <c r="P182" s="57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2.75" x14ac:dyDescent="0.2">
      <c r="A183" s="38"/>
      <c r="B183" s="38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8"/>
      <c r="P183" s="57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2.75" x14ac:dyDescent="0.2">
      <c r="A184" s="38"/>
      <c r="B184" s="38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8"/>
      <c r="P184" s="57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2.75" x14ac:dyDescent="0.2">
      <c r="A185" s="38"/>
      <c r="B185" s="38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8"/>
      <c r="P185" s="57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2.75" x14ac:dyDescent="0.2">
      <c r="A186" s="38"/>
      <c r="B186" s="38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8"/>
      <c r="P186" s="57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2.75" x14ac:dyDescent="0.2">
      <c r="A187" s="38"/>
      <c r="B187" s="38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8"/>
      <c r="P187" s="57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2.75" x14ac:dyDescent="0.2">
      <c r="A188" s="38"/>
      <c r="B188" s="38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8"/>
      <c r="P188" s="57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2.75" x14ac:dyDescent="0.2">
      <c r="A189" s="38"/>
      <c r="B189" s="38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8"/>
      <c r="P189" s="57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2.75" x14ac:dyDescent="0.2">
      <c r="A190" s="38"/>
      <c r="B190" s="38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8"/>
      <c r="P190" s="57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2.75" x14ac:dyDescent="0.2">
      <c r="A191" s="38"/>
      <c r="B191" s="38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8"/>
      <c r="P191" s="57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2.75" x14ac:dyDescent="0.2">
      <c r="A192" s="38"/>
      <c r="B192" s="38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8"/>
      <c r="P192" s="57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2.75" x14ac:dyDescent="0.2">
      <c r="A193" s="38"/>
      <c r="B193" s="38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8"/>
      <c r="P193" s="57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2.75" x14ac:dyDescent="0.2">
      <c r="A194" s="38"/>
      <c r="B194" s="38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8"/>
      <c r="P194" s="57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2.75" x14ac:dyDescent="0.2">
      <c r="A195" s="38"/>
      <c r="B195" s="38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8"/>
      <c r="P195" s="57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2.75" x14ac:dyDescent="0.2">
      <c r="A196" s="38"/>
      <c r="B196" s="38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8"/>
      <c r="P196" s="57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2.75" x14ac:dyDescent="0.2">
      <c r="A197" s="38"/>
      <c r="B197" s="38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8"/>
      <c r="P197" s="57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2.75" x14ac:dyDescent="0.2">
      <c r="A198" s="38"/>
      <c r="B198" s="38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8"/>
      <c r="P198" s="57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2.75" x14ac:dyDescent="0.2">
      <c r="A199" s="38"/>
      <c r="B199" s="38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8"/>
      <c r="P199" s="57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2.75" x14ac:dyDescent="0.2">
      <c r="A200" s="38"/>
      <c r="B200" s="38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8"/>
      <c r="P200" s="57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2.75" x14ac:dyDescent="0.2">
      <c r="A201" s="38"/>
      <c r="B201" s="38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8"/>
      <c r="P201" s="57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2.75" x14ac:dyDescent="0.2">
      <c r="A202" s="38"/>
      <c r="B202" s="38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8"/>
      <c r="P202" s="57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2.75" x14ac:dyDescent="0.2">
      <c r="A203" s="38"/>
      <c r="B203" s="38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8"/>
      <c r="P203" s="57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2.75" x14ac:dyDescent="0.2">
      <c r="A204" s="38"/>
      <c r="B204" s="38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8"/>
      <c r="P204" s="57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2.75" x14ac:dyDescent="0.2">
      <c r="A205" s="38"/>
      <c r="B205" s="38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8"/>
      <c r="P205" s="57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2.75" x14ac:dyDescent="0.2">
      <c r="A206" s="38"/>
      <c r="B206" s="38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8"/>
      <c r="P206" s="57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2.75" x14ac:dyDescent="0.2">
      <c r="A207" s="38"/>
      <c r="B207" s="38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8"/>
      <c r="P207" s="57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2.75" x14ac:dyDescent="0.2">
      <c r="A208" s="38"/>
      <c r="B208" s="38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8"/>
      <c r="P208" s="57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2.75" x14ac:dyDescent="0.2">
      <c r="A209" s="38"/>
      <c r="B209" s="38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8"/>
      <c r="P209" s="57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2.75" x14ac:dyDescent="0.2">
      <c r="A210" s="38"/>
      <c r="B210" s="38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8"/>
      <c r="P210" s="57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2.75" x14ac:dyDescent="0.2">
      <c r="A211" s="38"/>
      <c r="B211" s="38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8"/>
      <c r="P211" s="57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2.75" x14ac:dyDescent="0.2">
      <c r="A212" s="38"/>
      <c r="B212" s="38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8"/>
      <c r="P212" s="57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2.75" x14ac:dyDescent="0.2">
      <c r="A213" s="38"/>
      <c r="B213" s="38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8"/>
      <c r="P213" s="57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2.75" x14ac:dyDescent="0.2">
      <c r="A214" s="38"/>
      <c r="B214" s="38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8"/>
      <c r="P214" s="57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2.75" x14ac:dyDescent="0.2">
      <c r="A215" s="38"/>
      <c r="B215" s="38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8"/>
      <c r="P215" s="57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2.75" x14ac:dyDescent="0.2">
      <c r="A216" s="38"/>
      <c r="B216" s="38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8"/>
      <c r="P216" s="57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2.75" x14ac:dyDescent="0.2">
      <c r="A217" s="38"/>
      <c r="B217" s="38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8"/>
      <c r="P217" s="57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2.75" x14ac:dyDescent="0.2">
      <c r="A218" s="38"/>
      <c r="B218" s="38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8"/>
      <c r="P218" s="57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2.75" x14ac:dyDescent="0.2">
      <c r="A219" s="38"/>
      <c r="B219" s="38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8"/>
      <c r="P219" s="57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2.75" x14ac:dyDescent="0.2">
      <c r="A220" s="38"/>
      <c r="B220" s="38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8"/>
      <c r="P220" s="57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2.75" x14ac:dyDescent="0.2">
      <c r="A221" s="38"/>
      <c r="B221" s="38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8"/>
      <c r="P221" s="57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2.75" x14ac:dyDescent="0.2">
      <c r="A222" s="38"/>
      <c r="B222" s="38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8"/>
      <c r="P222" s="57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2.75" x14ac:dyDescent="0.2">
      <c r="A223" s="38"/>
      <c r="B223" s="38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8"/>
      <c r="P223" s="57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2.75" x14ac:dyDescent="0.2">
      <c r="A224" s="38"/>
      <c r="B224" s="38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8"/>
      <c r="P224" s="57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2.75" x14ac:dyDescent="0.2">
      <c r="A225" s="38"/>
      <c r="B225" s="38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8"/>
      <c r="P225" s="57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2.75" x14ac:dyDescent="0.2">
      <c r="A226" s="38"/>
      <c r="B226" s="38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8"/>
      <c r="P226" s="57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2.75" x14ac:dyDescent="0.2">
      <c r="A227" s="38"/>
      <c r="B227" s="38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8"/>
      <c r="P227" s="57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2.75" x14ac:dyDescent="0.2">
      <c r="A228" s="38"/>
      <c r="B228" s="38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8"/>
      <c r="P228" s="57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2.75" x14ac:dyDescent="0.2">
      <c r="A229" s="38"/>
      <c r="B229" s="38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8"/>
      <c r="P229" s="57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2.75" x14ac:dyDescent="0.2">
      <c r="A230" s="38"/>
      <c r="B230" s="38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8"/>
      <c r="P230" s="57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2.75" x14ac:dyDescent="0.2">
      <c r="A231" s="38"/>
      <c r="B231" s="38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8"/>
      <c r="P231" s="57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2.75" x14ac:dyDescent="0.2">
      <c r="A232" s="38"/>
      <c r="B232" s="38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8"/>
      <c r="P232" s="57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2.75" x14ac:dyDescent="0.2">
      <c r="A233" s="38"/>
      <c r="B233" s="38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8"/>
      <c r="P233" s="57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2.75" x14ac:dyDescent="0.2">
      <c r="A234" s="38"/>
      <c r="B234" s="38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8"/>
      <c r="P234" s="57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2.75" x14ac:dyDescent="0.2">
      <c r="A235" s="38"/>
      <c r="B235" s="38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8"/>
      <c r="P235" s="57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2.75" x14ac:dyDescent="0.2">
      <c r="A236" s="38"/>
      <c r="B236" s="38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8"/>
      <c r="P236" s="57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2.75" x14ac:dyDescent="0.2">
      <c r="A237" s="38"/>
      <c r="B237" s="38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8"/>
      <c r="P237" s="57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2.75" x14ac:dyDescent="0.2">
      <c r="A238" s="38"/>
      <c r="B238" s="38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8"/>
      <c r="P238" s="57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2.75" x14ac:dyDescent="0.2">
      <c r="A239" s="38"/>
      <c r="B239" s="38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8"/>
      <c r="P239" s="57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2.75" x14ac:dyDescent="0.2">
      <c r="A240" s="38"/>
      <c r="B240" s="38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8"/>
      <c r="P240" s="57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2.75" x14ac:dyDescent="0.2">
      <c r="A241" s="38"/>
      <c r="B241" s="38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8"/>
      <c r="P241" s="57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2.75" x14ac:dyDescent="0.2">
      <c r="A242" s="38"/>
      <c r="B242" s="38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8"/>
      <c r="P242" s="57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2.75" x14ac:dyDescent="0.2">
      <c r="A243" s="38"/>
      <c r="B243" s="38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8"/>
      <c r="P243" s="57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2.75" x14ac:dyDescent="0.2">
      <c r="A244" s="38"/>
      <c r="B244" s="38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8"/>
      <c r="P244" s="57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2.75" x14ac:dyDescent="0.2">
      <c r="A245" s="38"/>
      <c r="B245" s="38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8"/>
      <c r="P245" s="57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2.75" x14ac:dyDescent="0.2">
      <c r="A246" s="38"/>
      <c r="B246" s="38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8"/>
      <c r="P246" s="57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2.75" x14ac:dyDescent="0.2">
      <c r="A247" s="38"/>
      <c r="B247" s="38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8"/>
      <c r="P247" s="57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2.75" x14ac:dyDescent="0.2">
      <c r="A248" s="38"/>
      <c r="B248" s="38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8"/>
      <c r="P248" s="57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2.75" x14ac:dyDescent="0.2">
      <c r="A249" s="38"/>
      <c r="B249" s="38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8"/>
      <c r="P249" s="57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2.75" x14ac:dyDescent="0.2">
      <c r="A250" s="38"/>
      <c r="B250" s="38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8"/>
      <c r="P250" s="57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2.75" x14ac:dyDescent="0.2">
      <c r="A251" s="38"/>
      <c r="B251" s="38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8"/>
      <c r="P251" s="57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2.75" x14ac:dyDescent="0.2">
      <c r="A252" s="38"/>
      <c r="B252" s="38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8"/>
      <c r="P252" s="57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.75" x14ac:dyDescent="0.2">
      <c r="A253" s="38"/>
      <c r="B253" s="38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8"/>
      <c r="P253" s="57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.75" x14ac:dyDescent="0.2">
      <c r="A254" s="38"/>
      <c r="B254" s="38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8"/>
      <c r="P254" s="57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.75" x14ac:dyDescent="0.2">
      <c r="A255" s="38"/>
      <c r="B255" s="38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8"/>
      <c r="P255" s="57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.75" x14ac:dyDescent="0.2">
      <c r="A256" s="38"/>
      <c r="B256" s="38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8"/>
      <c r="P256" s="57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.75" x14ac:dyDescent="0.2">
      <c r="A257" s="38"/>
      <c r="B257" s="38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8"/>
      <c r="P257" s="57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.75" x14ac:dyDescent="0.2">
      <c r="A258" s="38"/>
      <c r="B258" s="38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8"/>
      <c r="P258" s="57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.75" x14ac:dyDescent="0.2">
      <c r="A259" s="38"/>
      <c r="B259" s="38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8"/>
      <c r="P259" s="57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2.75" x14ac:dyDescent="0.2">
      <c r="A260" s="38"/>
      <c r="B260" s="38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8"/>
      <c r="P260" s="57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2.75" x14ac:dyDescent="0.2">
      <c r="A261" s="38"/>
      <c r="B261" s="38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8"/>
      <c r="P261" s="57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2.75" x14ac:dyDescent="0.2">
      <c r="A262" s="38"/>
      <c r="B262" s="38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8"/>
      <c r="P262" s="57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2.75" x14ac:dyDescent="0.2">
      <c r="A263" s="38"/>
      <c r="B263" s="38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8"/>
      <c r="P263" s="57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2.75" x14ac:dyDescent="0.2">
      <c r="A264" s="38"/>
      <c r="B264" s="38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8"/>
      <c r="P264" s="57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2.75" x14ac:dyDescent="0.2">
      <c r="A265" s="38"/>
      <c r="B265" s="38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8"/>
      <c r="P265" s="57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2.75" x14ac:dyDescent="0.2">
      <c r="A266" s="38"/>
      <c r="B266" s="38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8"/>
      <c r="P266" s="57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2.75" x14ac:dyDescent="0.2">
      <c r="A267" s="38"/>
      <c r="B267" s="38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8"/>
      <c r="P267" s="57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2.75" x14ac:dyDescent="0.2">
      <c r="A268" s="38"/>
      <c r="B268" s="38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8"/>
      <c r="P268" s="57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2.75" x14ac:dyDescent="0.2">
      <c r="A269" s="38"/>
      <c r="B269" s="38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8"/>
      <c r="P269" s="57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2.75" x14ac:dyDescent="0.2">
      <c r="A270" s="38"/>
      <c r="B270" s="38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8"/>
      <c r="P270" s="57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2.75" x14ac:dyDescent="0.2">
      <c r="A271" s="38"/>
      <c r="B271" s="38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8"/>
      <c r="P271" s="57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2.75" x14ac:dyDescent="0.2">
      <c r="A272" s="38"/>
      <c r="B272" s="38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8"/>
      <c r="P272" s="57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2.75" x14ac:dyDescent="0.2">
      <c r="A273" s="38"/>
      <c r="B273" s="38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8"/>
      <c r="P273" s="57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2.75" x14ac:dyDescent="0.2">
      <c r="A274" s="38"/>
      <c r="B274" s="38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8"/>
      <c r="P274" s="57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2.75" x14ac:dyDescent="0.2">
      <c r="A275" s="38"/>
      <c r="B275" s="38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8"/>
      <c r="P275" s="57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2.75" x14ac:dyDescent="0.2">
      <c r="A276" s="38"/>
      <c r="B276" s="38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8"/>
      <c r="P276" s="57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2.75" x14ac:dyDescent="0.2">
      <c r="A277" s="38"/>
      <c r="B277" s="38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8"/>
      <c r="P277" s="57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2.75" x14ac:dyDescent="0.2">
      <c r="A278" s="38"/>
      <c r="B278" s="38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8"/>
      <c r="P278" s="57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2.75" x14ac:dyDescent="0.2">
      <c r="A279" s="38"/>
      <c r="B279" s="38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8"/>
      <c r="P279" s="57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2.75" x14ac:dyDescent="0.2">
      <c r="A280" s="38"/>
      <c r="B280" s="38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8"/>
      <c r="P280" s="57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2.75" x14ac:dyDescent="0.2">
      <c r="A281" s="38"/>
      <c r="B281" s="38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8"/>
      <c r="P281" s="57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2.75" x14ac:dyDescent="0.2">
      <c r="A282" s="38"/>
      <c r="B282" s="38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8"/>
      <c r="P282" s="57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2.75" x14ac:dyDescent="0.2">
      <c r="A283" s="38"/>
      <c r="B283" s="38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8"/>
      <c r="P283" s="57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2.75" x14ac:dyDescent="0.2">
      <c r="A284" s="38"/>
      <c r="B284" s="38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8"/>
      <c r="P284" s="57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2.75" x14ac:dyDescent="0.2">
      <c r="A285" s="38"/>
      <c r="B285" s="38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8"/>
      <c r="P285" s="57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2.75" x14ac:dyDescent="0.2">
      <c r="A286" s="38"/>
      <c r="B286" s="38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8"/>
      <c r="P286" s="57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2.75" x14ac:dyDescent="0.2">
      <c r="A287" s="38"/>
      <c r="B287" s="38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8"/>
      <c r="P287" s="57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2.75" x14ac:dyDescent="0.2">
      <c r="A288" s="38"/>
      <c r="B288" s="38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8"/>
      <c r="P288" s="57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2.75" x14ac:dyDescent="0.2">
      <c r="A289" s="38"/>
      <c r="B289" s="38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8"/>
      <c r="P289" s="57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2.75" x14ac:dyDescent="0.2">
      <c r="A290" s="38"/>
      <c r="B290" s="38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8"/>
      <c r="P290" s="57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2.75" x14ac:dyDescent="0.2">
      <c r="A291" s="38"/>
      <c r="B291" s="38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8"/>
      <c r="P291" s="57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2.75" x14ac:dyDescent="0.2">
      <c r="A292" s="38"/>
      <c r="B292" s="38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8"/>
      <c r="P292" s="57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2.75" x14ac:dyDescent="0.2">
      <c r="A293" s="38"/>
      <c r="B293" s="38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8"/>
      <c r="P293" s="57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2.75" x14ac:dyDescent="0.2">
      <c r="A294" s="38"/>
      <c r="B294" s="38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8"/>
      <c r="P294" s="57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2.75" x14ac:dyDescent="0.2">
      <c r="A295" s="38"/>
      <c r="B295" s="38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8"/>
      <c r="P295" s="57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2.75" x14ac:dyDescent="0.2">
      <c r="A296" s="38"/>
      <c r="B296" s="38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8"/>
      <c r="P296" s="57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2.75" x14ac:dyDescent="0.2">
      <c r="A297" s="38"/>
      <c r="B297" s="38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8"/>
      <c r="P297" s="57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2.75" x14ac:dyDescent="0.2">
      <c r="A298" s="38"/>
      <c r="B298" s="38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8"/>
      <c r="P298" s="57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2.75" x14ac:dyDescent="0.2">
      <c r="A299" s="38"/>
      <c r="B299" s="38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8"/>
      <c r="P299" s="57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2.75" x14ac:dyDescent="0.2">
      <c r="A300" s="38"/>
      <c r="B300" s="38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8"/>
      <c r="P300" s="57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2.75" x14ac:dyDescent="0.2">
      <c r="A301" s="38"/>
      <c r="B301" s="38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8"/>
      <c r="P301" s="57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2.75" x14ac:dyDescent="0.2">
      <c r="A302" s="38"/>
      <c r="B302" s="38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8"/>
      <c r="P302" s="57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2.75" x14ac:dyDescent="0.2">
      <c r="A303" s="38"/>
      <c r="B303" s="38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8"/>
      <c r="P303" s="57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2.75" x14ac:dyDescent="0.2">
      <c r="A304" s="38"/>
      <c r="B304" s="38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8"/>
      <c r="P304" s="57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2.75" x14ac:dyDescent="0.2">
      <c r="A305" s="38"/>
      <c r="B305" s="38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8"/>
      <c r="P305" s="57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2.75" x14ac:dyDescent="0.2">
      <c r="A306" s="38"/>
      <c r="B306" s="38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8"/>
      <c r="P306" s="57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2.75" x14ac:dyDescent="0.2">
      <c r="A307" s="38"/>
      <c r="B307" s="38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8"/>
      <c r="P307" s="57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2.75" x14ac:dyDescent="0.2">
      <c r="A308" s="38"/>
      <c r="B308" s="38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8"/>
      <c r="P308" s="57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2.75" x14ac:dyDescent="0.2">
      <c r="A309" s="38"/>
      <c r="B309" s="38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8"/>
      <c r="P309" s="57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2.75" x14ac:dyDescent="0.2">
      <c r="A310" s="38"/>
      <c r="B310" s="38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8"/>
      <c r="P310" s="57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2.75" x14ac:dyDescent="0.2">
      <c r="A311" s="38"/>
      <c r="B311" s="38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8"/>
      <c r="P311" s="57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2.75" x14ac:dyDescent="0.2">
      <c r="A312" s="38"/>
      <c r="B312" s="38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8"/>
      <c r="P312" s="57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2.75" x14ac:dyDescent="0.2">
      <c r="A313" s="38"/>
      <c r="B313" s="38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8"/>
      <c r="P313" s="57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2.75" x14ac:dyDescent="0.2">
      <c r="A314" s="38"/>
      <c r="B314" s="38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8"/>
      <c r="P314" s="57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2.75" x14ac:dyDescent="0.2">
      <c r="A315" s="38"/>
      <c r="B315" s="38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8"/>
      <c r="P315" s="57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2.75" x14ac:dyDescent="0.2">
      <c r="A316" s="38"/>
      <c r="B316" s="38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8"/>
      <c r="P316" s="57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2.75" x14ac:dyDescent="0.2">
      <c r="A317" s="38"/>
      <c r="B317" s="38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8"/>
      <c r="P317" s="57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2.75" x14ac:dyDescent="0.2">
      <c r="A318" s="38"/>
      <c r="B318" s="38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8"/>
      <c r="P318" s="57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2.75" x14ac:dyDescent="0.2">
      <c r="A319" s="38"/>
      <c r="B319" s="38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8"/>
      <c r="P319" s="57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2.75" x14ac:dyDescent="0.2">
      <c r="A320" s="38"/>
      <c r="B320" s="38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8"/>
      <c r="P320" s="57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2.75" x14ac:dyDescent="0.2">
      <c r="A321" s="38"/>
      <c r="B321" s="38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8"/>
      <c r="P321" s="57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2.75" x14ac:dyDescent="0.2">
      <c r="A322" s="38"/>
      <c r="B322" s="38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8"/>
      <c r="P322" s="57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2.75" x14ac:dyDescent="0.2">
      <c r="A323" s="38"/>
      <c r="B323" s="38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8"/>
      <c r="P323" s="57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2.75" x14ac:dyDescent="0.2">
      <c r="A324" s="38"/>
      <c r="B324" s="38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8"/>
      <c r="P324" s="57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2.75" x14ac:dyDescent="0.2">
      <c r="A325" s="38"/>
      <c r="B325" s="38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8"/>
      <c r="P325" s="57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2.75" x14ac:dyDescent="0.2">
      <c r="A326" s="38"/>
      <c r="B326" s="38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8"/>
      <c r="P326" s="57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2.75" x14ac:dyDescent="0.2">
      <c r="A327" s="38"/>
      <c r="B327" s="38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8"/>
      <c r="P327" s="57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2.75" x14ac:dyDescent="0.2">
      <c r="A328" s="38"/>
      <c r="B328" s="38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8"/>
      <c r="P328" s="57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2.75" x14ac:dyDescent="0.2">
      <c r="A329" s="38"/>
      <c r="B329" s="38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8"/>
      <c r="P329" s="57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2.75" x14ac:dyDescent="0.2">
      <c r="A330" s="38"/>
      <c r="B330" s="38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8"/>
      <c r="P330" s="57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2.75" x14ac:dyDescent="0.2">
      <c r="A331" s="38"/>
      <c r="B331" s="38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8"/>
      <c r="P331" s="57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2.75" x14ac:dyDescent="0.2">
      <c r="A332" s="38"/>
      <c r="B332" s="38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8"/>
      <c r="P332" s="57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2.75" x14ac:dyDescent="0.2">
      <c r="A333" s="38"/>
      <c r="B333" s="38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8"/>
      <c r="P333" s="57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2.75" x14ac:dyDescent="0.2">
      <c r="A334" s="38"/>
      <c r="B334" s="38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8"/>
      <c r="P334" s="57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2.75" x14ac:dyDescent="0.2">
      <c r="A335" s="38"/>
      <c r="B335" s="38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8"/>
      <c r="P335" s="57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2.75" x14ac:dyDescent="0.2">
      <c r="A336" s="38"/>
      <c r="B336" s="38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8"/>
      <c r="P336" s="57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2.75" x14ac:dyDescent="0.2">
      <c r="A337" s="38"/>
      <c r="B337" s="38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8"/>
      <c r="P337" s="57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2.75" x14ac:dyDescent="0.2">
      <c r="A338" s="38"/>
      <c r="B338" s="38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8"/>
      <c r="P338" s="57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2.75" x14ac:dyDescent="0.2">
      <c r="A339" s="38"/>
      <c r="B339" s="38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8"/>
      <c r="P339" s="57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2.75" x14ac:dyDescent="0.2">
      <c r="A340" s="38"/>
      <c r="B340" s="38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8"/>
      <c r="P340" s="57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2.75" x14ac:dyDescent="0.2">
      <c r="A341" s="38"/>
      <c r="B341" s="38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8"/>
      <c r="P341" s="57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2.75" x14ac:dyDescent="0.2">
      <c r="A342" s="38"/>
      <c r="B342" s="38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8"/>
      <c r="P342" s="57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2.75" x14ac:dyDescent="0.2">
      <c r="A343" s="38"/>
      <c r="B343" s="38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8"/>
      <c r="P343" s="57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2.75" x14ac:dyDescent="0.2">
      <c r="A344" s="38"/>
      <c r="B344" s="38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8"/>
      <c r="P344" s="57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2.75" x14ac:dyDescent="0.2">
      <c r="A345" s="38"/>
      <c r="B345" s="38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8"/>
      <c r="P345" s="57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2.75" x14ac:dyDescent="0.2">
      <c r="A346" s="38"/>
      <c r="B346" s="38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8"/>
      <c r="P346" s="57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2.75" x14ac:dyDescent="0.2">
      <c r="A347" s="38"/>
      <c r="B347" s="38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8"/>
      <c r="P347" s="57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2.75" x14ac:dyDescent="0.2">
      <c r="A348" s="38"/>
      <c r="B348" s="38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8"/>
      <c r="P348" s="57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2.75" x14ac:dyDescent="0.2">
      <c r="A349" s="38"/>
      <c r="B349" s="38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8"/>
      <c r="P349" s="57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2.75" x14ac:dyDescent="0.2">
      <c r="A350" s="38"/>
      <c r="B350" s="38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8"/>
      <c r="P350" s="57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2.75" x14ac:dyDescent="0.2">
      <c r="A351" s="38"/>
      <c r="B351" s="38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8"/>
      <c r="P351" s="57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2.75" x14ac:dyDescent="0.2">
      <c r="A352" s="38"/>
      <c r="B352" s="38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8"/>
      <c r="P352" s="57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2.75" x14ac:dyDescent="0.2">
      <c r="A353" s="38"/>
      <c r="B353" s="38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8"/>
      <c r="P353" s="57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2.75" x14ac:dyDescent="0.2">
      <c r="A354" s="38"/>
      <c r="B354" s="38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8"/>
      <c r="P354" s="57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2.75" x14ac:dyDescent="0.2">
      <c r="A355" s="38"/>
      <c r="B355" s="38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8"/>
      <c r="P355" s="57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2.75" x14ac:dyDescent="0.2">
      <c r="A356" s="38"/>
      <c r="B356" s="38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8"/>
      <c r="P356" s="57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2.75" x14ac:dyDescent="0.2">
      <c r="A357" s="38"/>
      <c r="B357" s="38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8"/>
      <c r="P357" s="57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2.75" x14ac:dyDescent="0.2">
      <c r="A358" s="38"/>
      <c r="B358" s="38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8"/>
      <c r="P358" s="57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2.75" x14ac:dyDescent="0.2">
      <c r="A359" s="38"/>
      <c r="B359" s="38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8"/>
      <c r="P359" s="57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2.75" x14ac:dyDescent="0.2">
      <c r="A360" s="38"/>
      <c r="B360" s="38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8"/>
      <c r="P360" s="57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2.75" x14ac:dyDescent="0.2">
      <c r="A361" s="38"/>
      <c r="B361" s="38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8"/>
      <c r="P361" s="57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2.75" x14ac:dyDescent="0.2">
      <c r="A362" s="38"/>
      <c r="B362" s="38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8"/>
      <c r="P362" s="57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2.75" x14ac:dyDescent="0.2">
      <c r="A363" s="38"/>
      <c r="B363" s="38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8"/>
      <c r="P363" s="57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2.75" x14ac:dyDescent="0.2">
      <c r="A364" s="38"/>
      <c r="B364" s="38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8"/>
      <c r="P364" s="57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2.75" x14ac:dyDescent="0.2">
      <c r="A365" s="38"/>
      <c r="B365" s="38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8"/>
      <c r="P365" s="57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2.75" x14ac:dyDescent="0.2">
      <c r="A366" s="38"/>
      <c r="B366" s="38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8"/>
      <c r="P366" s="57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2.75" x14ac:dyDescent="0.2">
      <c r="A367" s="38"/>
      <c r="B367" s="38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8"/>
      <c r="P367" s="57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2.75" x14ac:dyDescent="0.2">
      <c r="A368" s="38"/>
      <c r="B368" s="38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8"/>
      <c r="P368" s="57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2.75" x14ac:dyDescent="0.2">
      <c r="A369" s="38"/>
      <c r="B369" s="38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8"/>
      <c r="P369" s="57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2.75" x14ac:dyDescent="0.2">
      <c r="A370" s="38"/>
      <c r="B370" s="38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8"/>
      <c r="P370" s="57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2.75" x14ac:dyDescent="0.2">
      <c r="A371" s="38"/>
      <c r="B371" s="38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8"/>
      <c r="P371" s="57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2.75" x14ac:dyDescent="0.2">
      <c r="A372" s="38"/>
      <c r="B372" s="38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8"/>
      <c r="P372" s="57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2.75" x14ac:dyDescent="0.2">
      <c r="A373" s="38"/>
      <c r="B373" s="38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8"/>
      <c r="P373" s="57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2.75" x14ac:dyDescent="0.2">
      <c r="A374" s="38"/>
      <c r="B374" s="38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8"/>
      <c r="P374" s="57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2.75" x14ac:dyDescent="0.2">
      <c r="A375" s="38"/>
      <c r="B375" s="38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8"/>
      <c r="P375" s="57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2.75" x14ac:dyDescent="0.2">
      <c r="A376" s="38"/>
      <c r="B376" s="38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8"/>
      <c r="P376" s="57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2.75" x14ac:dyDescent="0.2">
      <c r="A377" s="38"/>
      <c r="B377" s="38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8"/>
      <c r="P377" s="57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2.75" x14ac:dyDescent="0.2">
      <c r="A378" s="38"/>
      <c r="B378" s="38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8"/>
      <c r="P378" s="57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2.75" x14ac:dyDescent="0.2">
      <c r="A379" s="38"/>
      <c r="B379" s="38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8"/>
      <c r="P379" s="57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2.75" x14ac:dyDescent="0.2">
      <c r="A380" s="38"/>
      <c r="B380" s="38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8"/>
      <c r="P380" s="57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2.75" x14ac:dyDescent="0.2">
      <c r="A381" s="38"/>
      <c r="B381" s="38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8"/>
      <c r="P381" s="57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2.75" x14ac:dyDescent="0.2">
      <c r="A382" s="38"/>
      <c r="B382" s="38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8"/>
      <c r="P382" s="57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2.75" x14ac:dyDescent="0.2">
      <c r="A383" s="38"/>
      <c r="B383" s="38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8"/>
      <c r="P383" s="57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2.75" x14ac:dyDescent="0.2">
      <c r="A384" s="38"/>
      <c r="B384" s="38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8"/>
      <c r="P384" s="57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2.75" x14ac:dyDescent="0.2">
      <c r="A385" s="38"/>
      <c r="B385" s="38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8"/>
      <c r="P385" s="57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2.75" x14ac:dyDescent="0.2">
      <c r="A386" s="38"/>
      <c r="B386" s="38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8"/>
      <c r="P386" s="57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2.75" x14ac:dyDescent="0.2">
      <c r="A387" s="38"/>
      <c r="B387" s="38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8"/>
      <c r="P387" s="57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2.75" x14ac:dyDescent="0.2">
      <c r="A388" s="38"/>
      <c r="B388" s="38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8"/>
      <c r="P388" s="57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2.75" x14ac:dyDescent="0.2">
      <c r="A389" s="38"/>
      <c r="B389" s="38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8"/>
      <c r="P389" s="57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2.75" x14ac:dyDescent="0.2">
      <c r="A390" s="38"/>
      <c r="B390" s="38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8"/>
      <c r="P390" s="57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2.75" x14ac:dyDescent="0.2">
      <c r="A391" s="38"/>
      <c r="B391" s="38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8"/>
      <c r="P391" s="57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2.75" x14ac:dyDescent="0.2">
      <c r="A392" s="38"/>
      <c r="B392" s="38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8"/>
      <c r="P392" s="57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2.75" x14ac:dyDescent="0.2">
      <c r="A393" s="38"/>
      <c r="B393" s="38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8"/>
      <c r="P393" s="57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2.75" x14ac:dyDescent="0.2">
      <c r="A394" s="38"/>
      <c r="B394" s="38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8"/>
      <c r="P394" s="57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2.75" x14ac:dyDescent="0.2">
      <c r="A395" s="38"/>
      <c r="B395" s="38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8"/>
      <c r="P395" s="57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2.75" x14ac:dyDescent="0.2">
      <c r="A396" s="38"/>
      <c r="B396" s="38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8"/>
      <c r="P396" s="57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2.75" x14ac:dyDescent="0.2">
      <c r="A397" s="38"/>
      <c r="B397" s="38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8"/>
      <c r="P397" s="57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2.75" x14ac:dyDescent="0.2">
      <c r="A398" s="38"/>
      <c r="B398" s="38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8"/>
      <c r="P398" s="57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2.75" x14ac:dyDescent="0.2">
      <c r="A399" s="38"/>
      <c r="B399" s="38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8"/>
      <c r="P399" s="57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2.75" x14ac:dyDescent="0.2">
      <c r="A400" s="38"/>
      <c r="B400" s="38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8"/>
      <c r="P400" s="57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2.75" x14ac:dyDescent="0.2">
      <c r="A401" s="38"/>
      <c r="B401" s="38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8"/>
      <c r="P401" s="57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2.75" x14ac:dyDescent="0.2">
      <c r="A402" s="38"/>
      <c r="B402" s="38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8"/>
      <c r="P402" s="57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2.75" x14ac:dyDescent="0.2">
      <c r="A403" s="38"/>
      <c r="B403" s="38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8"/>
      <c r="P403" s="57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2.75" x14ac:dyDescent="0.2">
      <c r="A404" s="38"/>
      <c r="B404" s="38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8"/>
      <c r="P404" s="57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2.75" x14ac:dyDescent="0.2">
      <c r="A405" s="38"/>
      <c r="B405" s="38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8"/>
      <c r="P405" s="57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2.75" x14ac:dyDescent="0.2">
      <c r="A406" s="38"/>
      <c r="B406" s="38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8"/>
      <c r="P406" s="57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2.75" x14ac:dyDescent="0.2">
      <c r="A407" s="38"/>
      <c r="B407" s="38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8"/>
      <c r="P407" s="57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2.75" x14ac:dyDescent="0.2">
      <c r="A408" s="38"/>
      <c r="B408" s="38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8"/>
      <c r="P408" s="57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2.75" x14ac:dyDescent="0.2">
      <c r="A409" s="38"/>
      <c r="B409" s="38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8"/>
      <c r="P409" s="57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2.75" x14ac:dyDescent="0.2">
      <c r="A410" s="38"/>
      <c r="B410" s="38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8"/>
      <c r="P410" s="57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2.75" x14ac:dyDescent="0.2">
      <c r="A411" s="38"/>
      <c r="B411" s="38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8"/>
      <c r="P411" s="57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2.75" x14ac:dyDescent="0.2">
      <c r="A412" s="38"/>
      <c r="B412" s="38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8"/>
      <c r="P412" s="57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2.75" x14ac:dyDescent="0.2">
      <c r="A413" s="38"/>
      <c r="B413" s="38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8"/>
      <c r="P413" s="57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2.75" x14ac:dyDescent="0.2">
      <c r="A414" s="38"/>
      <c r="B414" s="38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8"/>
      <c r="P414" s="57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2.75" x14ac:dyDescent="0.2">
      <c r="A415" s="38"/>
      <c r="B415" s="38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8"/>
      <c r="P415" s="57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2.75" x14ac:dyDescent="0.2">
      <c r="A416" s="38"/>
      <c r="B416" s="38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8"/>
      <c r="P416" s="57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2.75" x14ac:dyDescent="0.2">
      <c r="A417" s="38"/>
      <c r="B417" s="38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8"/>
      <c r="P417" s="57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2.75" x14ac:dyDescent="0.2">
      <c r="A418" s="38"/>
      <c r="B418" s="38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8"/>
      <c r="P418" s="57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2.75" x14ac:dyDescent="0.2">
      <c r="A419" s="38"/>
      <c r="B419" s="38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8"/>
      <c r="P419" s="57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2.75" x14ac:dyDescent="0.2">
      <c r="A420" s="38"/>
      <c r="B420" s="38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8"/>
      <c r="P420" s="57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2.75" x14ac:dyDescent="0.2">
      <c r="A421" s="38"/>
      <c r="B421" s="38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8"/>
      <c r="P421" s="57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2.75" x14ac:dyDescent="0.2">
      <c r="A422" s="38"/>
      <c r="B422" s="38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8"/>
      <c r="P422" s="57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2.75" x14ac:dyDescent="0.2">
      <c r="A423" s="38"/>
      <c r="B423" s="38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8"/>
      <c r="P423" s="57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2.75" x14ac:dyDescent="0.2">
      <c r="A424" s="38"/>
      <c r="B424" s="38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8"/>
      <c r="P424" s="57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2.75" x14ac:dyDescent="0.2">
      <c r="A425" s="38"/>
      <c r="B425" s="38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8"/>
      <c r="P425" s="57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2.75" x14ac:dyDescent="0.2">
      <c r="A426" s="38"/>
      <c r="B426" s="38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8"/>
      <c r="P426" s="57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2.75" x14ac:dyDescent="0.2">
      <c r="A427" s="38"/>
      <c r="B427" s="38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8"/>
      <c r="P427" s="57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2.75" x14ac:dyDescent="0.2">
      <c r="A428" s="38"/>
      <c r="B428" s="38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8"/>
      <c r="P428" s="57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2.75" x14ac:dyDescent="0.2">
      <c r="A429" s="38"/>
      <c r="B429" s="38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8"/>
      <c r="P429" s="57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2.75" x14ac:dyDescent="0.2">
      <c r="A430" s="38"/>
      <c r="B430" s="38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8"/>
      <c r="P430" s="57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2.75" x14ac:dyDescent="0.2">
      <c r="A431" s="38"/>
      <c r="B431" s="38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8"/>
      <c r="P431" s="57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2.75" x14ac:dyDescent="0.2">
      <c r="A432" s="38"/>
      <c r="B432" s="38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8"/>
      <c r="P432" s="57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2.75" x14ac:dyDescent="0.2">
      <c r="A433" s="38"/>
      <c r="B433" s="38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8"/>
      <c r="P433" s="57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2.75" x14ac:dyDescent="0.2">
      <c r="A434" s="38"/>
      <c r="B434" s="38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8"/>
      <c r="P434" s="57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2.75" x14ac:dyDescent="0.2">
      <c r="A435" s="38"/>
      <c r="B435" s="38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8"/>
      <c r="P435" s="57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2.75" x14ac:dyDescent="0.2">
      <c r="A436" s="38"/>
      <c r="B436" s="38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8"/>
      <c r="P436" s="57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2.75" x14ac:dyDescent="0.2">
      <c r="A437" s="38"/>
      <c r="B437" s="38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8"/>
      <c r="P437" s="57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2.75" x14ac:dyDescent="0.2">
      <c r="A438" s="38"/>
      <c r="B438" s="38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8"/>
      <c r="P438" s="57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2.75" x14ac:dyDescent="0.2">
      <c r="A439" s="38"/>
      <c r="B439" s="38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8"/>
      <c r="P439" s="57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2.75" x14ac:dyDescent="0.2">
      <c r="A440" s="38"/>
      <c r="B440" s="38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8"/>
      <c r="P440" s="57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2.75" x14ac:dyDescent="0.2">
      <c r="A441" s="38"/>
      <c r="B441" s="38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8"/>
      <c r="P441" s="57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2.75" x14ac:dyDescent="0.2">
      <c r="A442" s="38"/>
      <c r="B442" s="38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8"/>
      <c r="P442" s="57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2.75" x14ac:dyDescent="0.2">
      <c r="A443" s="38"/>
      <c r="B443" s="38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8"/>
      <c r="P443" s="57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2.75" x14ac:dyDescent="0.2">
      <c r="A444" s="38"/>
      <c r="B444" s="38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8"/>
      <c r="P444" s="57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2.75" x14ac:dyDescent="0.2">
      <c r="A445" s="38"/>
      <c r="B445" s="38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8"/>
      <c r="P445" s="57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2.75" x14ac:dyDescent="0.2">
      <c r="A446" s="38"/>
      <c r="B446" s="38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8"/>
      <c r="P446" s="57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2.75" x14ac:dyDescent="0.2">
      <c r="A447" s="38"/>
      <c r="B447" s="38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8"/>
      <c r="P447" s="57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2.75" x14ac:dyDescent="0.2">
      <c r="A448" s="38"/>
      <c r="B448" s="38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8"/>
      <c r="P448" s="57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2.75" x14ac:dyDescent="0.2">
      <c r="A449" s="38"/>
      <c r="B449" s="38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8"/>
      <c r="P449" s="57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2.75" x14ac:dyDescent="0.2">
      <c r="A450" s="38"/>
      <c r="B450" s="38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8"/>
      <c r="P450" s="57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2.75" x14ac:dyDescent="0.2">
      <c r="A451" s="38"/>
      <c r="B451" s="38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8"/>
      <c r="P451" s="57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2.75" x14ac:dyDescent="0.2">
      <c r="A452" s="38"/>
      <c r="B452" s="38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8"/>
      <c r="P452" s="57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2.75" x14ac:dyDescent="0.2">
      <c r="A453" s="38"/>
      <c r="B453" s="38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8"/>
      <c r="P453" s="57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2.75" x14ac:dyDescent="0.2">
      <c r="A454" s="38"/>
      <c r="B454" s="38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8"/>
      <c r="P454" s="57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2.75" x14ac:dyDescent="0.2">
      <c r="A455" s="38"/>
      <c r="B455" s="38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8"/>
      <c r="P455" s="57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2.75" x14ac:dyDescent="0.2">
      <c r="A456" s="38"/>
      <c r="B456" s="38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8"/>
      <c r="P456" s="57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2.75" x14ac:dyDescent="0.2">
      <c r="A457" s="38"/>
      <c r="B457" s="38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8"/>
      <c r="P457" s="57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2.75" x14ac:dyDescent="0.2">
      <c r="A458" s="38"/>
      <c r="B458" s="38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8"/>
      <c r="P458" s="57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2.75" x14ac:dyDescent="0.2">
      <c r="A459" s="38"/>
      <c r="B459" s="38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8"/>
      <c r="P459" s="57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2.75" x14ac:dyDescent="0.2">
      <c r="A460" s="38"/>
      <c r="B460" s="38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8"/>
      <c r="P460" s="57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2.75" x14ac:dyDescent="0.2">
      <c r="A461" s="38"/>
      <c r="B461" s="38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8"/>
      <c r="P461" s="57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2.75" x14ac:dyDescent="0.2">
      <c r="A462" s="38"/>
      <c r="B462" s="38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8"/>
      <c r="P462" s="57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2.75" x14ac:dyDescent="0.2">
      <c r="A463" s="38"/>
      <c r="B463" s="38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8"/>
      <c r="P463" s="57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2.75" x14ac:dyDescent="0.2">
      <c r="A464" s="38"/>
      <c r="B464" s="38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8"/>
      <c r="P464" s="57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2.75" x14ac:dyDescent="0.2">
      <c r="A465" s="38"/>
      <c r="B465" s="38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8"/>
      <c r="P465" s="57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2.75" x14ac:dyDescent="0.2">
      <c r="A466" s="38"/>
      <c r="B466" s="38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8"/>
      <c r="P466" s="57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2.75" x14ac:dyDescent="0.2">
      <c r="A467" s="38"/>
      <c r="B467" s="38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8"/>
      <c r="P467" s="57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2.75" x14ac:dyDescent="0.2">
      <c r="A468" s="38"/>
      <c r="B468" s="38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8"/>
      <c r="P468" s="57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2.75" x14ac:dyDescent="0.2">
      <c r="A469" s="38"/>
      <c r="B469" s="38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8"/>
      <c r="P469" s="57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2.75" x14ac:dyDescent="0.2">
      <c r="A470" s="38"/>
      <c r="B470" s="38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8"/>
      <c r="P470" s="57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2.75" x14ac:dyDescent="0.2">
      <c r="A471" s="38"/>
      <c r="B471" s="38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8"/>
      <c r="P471" s="57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2.75" x14ac:dyDescent="0.2">
      <c r="A472" s="38"/>
      <c r="B472" s="38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8"/>
      <c r="P472" s="57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2.75" x14ac:dyDescent="0.2">
      <c r="A473" s="38"/>
      <c r="B473" s="38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8"/>
      <c r="P473" s="57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2.75" x14ac:dyDescent="0.2">
      <c r="A474" s="38"/>
      <c r="B474" s="38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8"/>
      <c r="P474" s="57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2.75" x14ac:dyDescent="0.2">
      <c r="A475" s="38"/>
      <c r="B475" s="38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8"/>
      <c r="P475" s="57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2.75" x14ac:dyDescent="0.2">
      <c r="A476" s="38"/>
      <c r="B476" s="38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8"/>
      <c r="P476" s="57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2.75" x14ac:dyDescent="0.2">
      <c r="A477" s="38"/>
      <c r="B477" s="38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8"/>
      <c r="P477" s="57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2.75" x14ac:dyDescent="0.2">
      <c r="A478" s="38"/>
      <c r="B478" s="38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8"/>
      <c r="P478" s="57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2.75" x14ac:dyDescent="0.2">
      <c r="A479" s="38"/>
      <c r="B479" s="38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8"/>
      <c r="P479" s="57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2.75" x14ac:dyDescent="0.2">
      <c r="A480" s="38"/>
      <c r="B480" s="38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8"/>
      <c r="P480" s="57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2.75" x14ac:dyDescent="0.2">
      <c r="A481" s="38"/>
      <c r="B481" s="38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8"/>
      <c r="P481" s="57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2.75" x14ac:dyDescent="0.2">
      <c r="A482" s="38"/>
      <c r="B482" s="38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8"/>
      <c r="P482" s="57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2.75" x14ac:dyDescent="0.2">
      <c r="A483" s="38"/>
      <c r="B483" s="38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8"/>
      <c r="P483" s="57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2.75" x14ac:dyDescent="0.2">
      <c r="A484" s="38"/>
      <c r="B484" s="38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8"/>
      <c r="P484" s="57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2.75" x14ac:dyDescent="0.2">
      <c r="A485" s="38"/>
      <c r="B485" s="38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8"/>
      <c r="P485" s="57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2.75" x14ac:dyDescent="0.2">
      <c r="A486" s="38"/>
      <c r="B486" s="38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8"/>
      <c r="P486" s="57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2.75" x14ac:dyDescent="0.2">
      <c r="A487" s="38"/>
      <c r="B487" s="38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8"/>
      <c r="P487" s="57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2.75" x14ac:dyDescent="0.2">
      <c r="A488" s="38"/>
      <c r="B488" s="38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8"/>
      <c r="P488" s="57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2.75" x14ac:dyDescent="0.2">
      <c r="A489" s="38"/>
      <c r="B489" s="38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8"/>
      <c r="P489" s="57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2.75" x14ac:dyDescent="0.2">
      <c r="A490" s="38"/>
      <c r="B490" s="38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8"/>
      <c r="P490" s="57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2.75" x14ac:dyDescent="0.2">
      <c r="A491" s="38"/>
      <c r="B491" s="38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8"/>
      <c r="P491" s="57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2.75" x14ac:dyDescent="0.2">
      <c r="A492" s="38"/>
      <c r="B492" s="38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8"/>
      <c r="P492" s="57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2.75" x14ac:dyDescent="0.2">
      <c r="A493" s="38"/>
      <c r="B493" s="38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8"/>
      <c r="P493" s="57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2.75" x14ac:dyDescent="0.2">
      <c r="A494" s="38"/>
      <c r="B494" s="38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8"/>
      <c r="P494" s="57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2.75" x14ac:dyDescent="0.2">
      <c r="A495" s="38"/>
      <c r="B495" s="38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8"/>
      <c r="P495" s="57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2.75" x14ac:dyDescent="0.2">
      <c r="A496" s="38"/>
      <c r="B496" s="38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8"/>
      <c r="P496" s="57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2.75" x14ac:dyDescent="0.2">
      <c r="A497" s="38"/>
      <c r="B497" s="38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8"/>
      <c r="P497" s="57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2.75" x14ac:dyDescent="0.2">
      <c r="A498" s="38"/>
      <c r="B498" s="38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8"/>
      <c r="P498" s="57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2.75" x14ac:dyDescent="0.2">
      <c r="A499" s="38"/>
      <c r="B499" s="38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8"/>
      <c r="P499" s="57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2.75" x14ac:dyDescent="0.2">
      <c r="A500" s="38"/>
      <c r="B500" s="38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8"/>
      <c r="P500" s="57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2.75" x14ac:dyDescent="0.2">
      <c r="A501" s="38"/>
      <c r="B501" s="38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8"/>
      <c r="P501" s="57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2.75" x14ac:dyDescent="0.2">
      <c r="A502" s="38"/>
      <c r="B502" s="38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8"/>
      <c r="P502" s="57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2.75" x14ac:dyDescent="0.2">
      <c r="A503" s="38"/>
      <c r="B503" s="38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8"/>
      <c r="P503" s="57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2.75" x14ac:dyDescent="0.2">
      <c r="A504" s="38"/>
      <c r="B504" s="38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8"/>
      <c r="P504" s="57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2.75" x14ac:dyDescent="0.2">
      <c r="A505" s="38"/>
      <c r="B505" s="38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8"/>
      <c r="P505" s="57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2.75" x14ac:dyDescent="0.2">
      <c r="A506" s="38"/>
      <c r="B506" s="38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8"/>
      <c r="P506" s="57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2.75" x14ac:dyDescent="0.2">
      <c r="A507" s="38"/>
      <c r="B507" s="38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8"/>
      <c r="P507" s="57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2.75" x14ac:dyDescent="0.2">
      <c r="A508" s="38"/>
      <c r="B508" s="38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8"/>
      <c r="P508" s="57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2.75" x14ac:dyDescent="0.2">
      <c r="A509" s="38"/>
      <c r="B509" s="38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8"/>
      <c r="P509" s="57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2.75" x14ac:dyDescent="0.2">
      <c r="A510" s="38"/>
      <c r="B510" s="38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8"/>
      <c r="P510" s="57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2.75" x14ac:dyDescent="0.2">
      <c r="A511" s="38"/>
      <c r="B511" s="38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8"/>
      <c r="P511" s="57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2.75" x14ac:dyDescent="0.2">
      <c r="A512" s="38"/>
      <c r="B512" s="38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8"/>
      <c r="P512" s="57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2.75" x14ac:dyDescent="0.2">
      <c r="A513" s="38"/>
      <c r="B513" s="38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8"/>
      <c r="P513" s="57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2.75" x14ac:dyDescent="0.2">
      <c r="A514" s="38"/>
      <c r="B514" s="38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8"/>
      <c r="P514" s="57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2.75" x14ac:dyDescent="0.2">
      <c r="A515" s="38"/>
      <c r="B515" s="38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8"/>
      <c r="P515" s="57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2.75" x14ac:dyDescent="0.2">
      <c r="A516" s="38"/>
      <c r="B516" s="38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8"/>
      <c r="P516" s="57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2.75" x14ac:dyDescent="0.2">
      <c r="A517" s="38"/>
      <c r="B517" s="38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8"/>
      <c r="P517" s="57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2.75" x14ac:dyDescent="0.2">
      <c r="A518" s="38"/>
      <c r="B518" s="38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8"/>
      <c r="P518" s="57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2.75" x14ac:dyDescent="0.2">
      <c r="A519" s="38"/>
      <c r="B519" s="38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8"/>
      <c r="P519" s="57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2.75" x14ac:dyDescent="0.2">
      <c r="A520" s="38"/>
      <c r="B520" s="38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8"/>
      <c r="P520" s="57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2.75" x14ac:dyDescent="0.2">
      <c r="A521" s="38"/>
      <c r="B521" s="38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8"/>
      <c r="P521" s="57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2.75" x14ac:dyDescent="0.2">
      <c r="A522" s="38"/>
      <c r="B522" s="38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8"/>
      <c r="P522" s="57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2.75" x14ac:dyDescent="0.2">
      <c r="A523" s="38"/>
      <c r="B523" s="38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8"/>
      <c r="P523" s="57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2.75" x14ac:dyDescent="0.2">
      <c r="A524" s="38"/>
      <c r="B524" s="38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8"/>
      <c r="P524" s="57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2.75" x14ac:dyDescent="0.2">
      <c r="A525" s="38"/>
      <c r="B525" s="38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8"/>
      <c r="P525" s="57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2.75" x14ac:dyDescent="0.2">
      <c r="A526" s="38"/>
      <c r="B526" s="38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8"/>
      <c r="P526" s="57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2.75" x14ac:dyDescent="0.2">
      <c r="A527" s="38"/>
      <c r="B527" s="38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8"/>
      <c r="P527" s="57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2.75" x14ac:dyDescent="0.2">
      <c r="A528" s="38"/>
      <c r="B528" s="38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8"/>
      <c r="P528" s="57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2.75" x14ac:dyDescent="0.2">
      <c r="A529" s="38"/>
      <c r="B529" s="38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8"/>
      <c r="P529" s="57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2.75" x14ac:dyDescent="0.2">
      <c r="A530" s="38"/>
      <c r="B530" s="38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8"/>
      <c r="P530" s="57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2.75" x14ac:dyDescent="0.2">
      <c r="A531" s="38"/>
      <c r="B531" s="38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8"/>
      <c r="P531" s="57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2.75" x14ac:dyDescent="0.2">
      <c r="A532" s="38"/>
      <c r="B532" s="38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8"/>
      <c r="P532" s="57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2.75" x14ac:dyDescent="0.2">
      <c r="A533" s="38"/>
      <c r="B533" s="38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8"/>
      <c r="P533" s="57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2.75" x14ac:dyDescent="0.2">
      <c r="A534" s="38"/>
      <c r="B534" s="38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8"/>
      <c r="P534" s="57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2.75" x14ac:dyDescent="0.2">
      <c r="A535" s="38"/>
      <c r="B535" s="38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8"/>
      <c r="P535" s="57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2.75" x14ac:dyDescent="0.2">
      <c r="A536" s="38"/>
      <c r="B536" s="38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8"/>
      <c r="P536" s="57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2.75" x14ac:dyDescent="0.2">
      <c r="A537" s="38"/>
      <c r="B537" s="38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8"/>
      <c r="P537" s="57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2.75" x14ac:dyDescent="0.2">
      <c r="A538" s="38"/>
      <c r="B538" s="38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8"/>
      <c r="P538" s="57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2.75" x14ac:dyDescent="0.2">
      <c r="A539" s="38"/>
      <c r="B539" s="38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8"/>
      <c r="P539" s="57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2.75" x14ac:dyDescent="0.2">
      <c r="A540" s="38"/>
      <c r="B540" s="38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8"/>
      <c r="P540" s="57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2.75" x14ac:dyDescent="0.2">
      <c r="A541" s="38"/>
      <c r="B541" s="38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8"/>
      <c r="P541" s="57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2.75" x14ac:dyDescent="0.2">
      <c r="A542" s="38"/>
      <c r="B542" s="38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8"/>
      <c r="P542" s="57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2.75" x14ac:dyDescent="0.2">
      <c r="A543" s="38"/>
      <c r="B543" s="38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8"/>
      <c r="P543" s="57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2.75" x14ac:dyDescent="0.2">
      <c r="A544" s="38"/>
      <c r="B544" s="38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8"/>
      <c r="P544" s="57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2.75" x14ac:dyDescent="0.2">
      <c r="A545" s="38"/>
      <c r="B545" s="38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8"/>
      <c r="P545" s="57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2.75" x14ac:dyDescent="0.2">
      <c r="A546" s="38"/>
      <c r="B546" s="38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8"/>
      <c r="P546" s="57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2.75" x14ac:dyDescent="0.2">
      <c r="A547" s="38"/>
      <c r="B547" s="38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8"/>
      <c r="P547" s="57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2.75" x14ac:dyDescent="0.2">
      <c r="A548" s="38"/>
      <c r="B548" s="38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8"/>
      <c r="P548" s="57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2.75" x14ac:dyDescent="0.2">
      <c r="A549" s="38"/>
      <c r="B549" s="38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8"/>
      <c r="P549" s="57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2.75" x14ac:dyDescent="0.2">
      <c r="A550" s="38"/>
      <c r="B550" s="38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8"/>
      <c r="P550" s="57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2.75" x14ac:dyDescent="0.2">
      <c r="A551" s="38"/>
      <c r="B551" s="38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8"/>
      <c r="P551" s="57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2.75" x14ac:dyDescent="0.2">
      <c r="A552" s="38"/>
      <c r="B552" s="38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8"/>
      <c r="P552" s="57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2.75" x14ac:dyDescent="0.2">
      <c r="A553" s="38"/>
      <c r="B553" s="38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8"/>
      <c r="P553" s="57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2.75" x14ac:dyDescent="0.2">
      <c r="A554" s="38"/>
      <c r="B554" s="38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8"/>
      <c r="P554" s="57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2.75" x14ac:dyDescent="0.2">
      <c r="A555" s="38"/>
      <c r="B555" s="38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8"/>
      <c r="P555" s="57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2.75" x14ac:dyDescent="0.2">
      <c r="A556" s="38"/>
      <c r="B556" s="38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8"/>
      <c r="P556" s="57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2.75" x14ac:dyDescent="0.2">
      <c r="A557" s="38"/>
      <c r="B557" s="38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8"/>
      <c r="P557" s="57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2.75" x14ac:dyDescent="0.2">
      <c r="A558" s="38"/>
      <c r="B558" s="38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8"/>
      <c r="P558" s="57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2.75" x14ac:dyDescent="0.2">
      <c r="A559" s="38"/>
      <c r="B559" s="38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8"/>
      <c r="P559" s="57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2.75" x14ac:dyDescent="0.2">
      <c r="A560" s="38"/>
      <c r="B560" s="38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8"/>
      <c r="P560" s="57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2.75" x14ac:dyDescent="0.2">
      <c r="A561" s="38"/>
      <c r="B561" s="38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8"/>
      <c r="P561" s="57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2.75" x14ac:dyDescent="0.2">
      <c r="A562" s="38"/>
      <c r="B562" s="38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8"/>
      <c r="P562" s="57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2.75" x14ac:dyDescent="0.2">
      <c r="A563" s="38"/>
      <c r="B563" s="38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8"/>
      <c r="P563" s="57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2.75" x14ac:dyDescent="0.2">
      <c r="A564" s="38"/>
      <c r="B564" s="38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8"/>
      <c r="P564" s="57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2.75" x14ac:dyDescent="0.2">
      <c r="A565" s="38"/>
      <c r="B565" s="38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8"/>
      <c r="P565" s="57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2.75" x14ac:dyDescent="0.2">
      <c r="A566" s="38"/>
      <c r="B566" s="38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8"/>
      <c r="P566" s="57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2.75" x14ac:dyDescent="0.2">
      <c r="A567" s="38"/>
      <c r="B567" s="38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8"/>
      <c r="P567" s="57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2.75" x14ac:dyDescent="0.2">
      <c r="A568" s="38"/>
      <c r="B568" s="38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8"/>
      <c r="P568" s="57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2.75" x14ac:dyDescent="0.2">
      <c r="A569" s="38"/>
      <c r="B569" s="38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8"/>
      <c r="P569" s="57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2.75" x14ac:dyDescent="0.2">
      <c r="A570" s="38"/>
      <c r="B570" s="38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8"/>
      <c r="P570" s="57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2.75" x14ac:dyDescent="0.2">
      <c r="A571" s="38"/>
      <c r="B571" s="38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8"/>
      <c r="P571" s="57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2.75" x14ac:dyDescent="0.2">
      <c r="A572" s="38"/>
      <c r="B572" s="38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8"/>
      <c r="P572" s="57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2.75" x14ac:dyDescent="0.2">
      <c r="A573" s="38"/>
      <c r="B573" s="38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8"/>
      <c r="P573" s="57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2.75" x14ac:dyDescent="0.2">
      <c r="A574" s="38"/>
      <c r="B574" s="38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8"/>
      <c r="P574" s="57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2.75" x14ac:dyDescent="0.2">
      <c r="A575" s="38"/>
      <c r="B575" s="38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8"/>
      <c r="P575" s="57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2.75" x14ac:dyDescent="0.2">
      <c r="A576" s="38"/>
      <c r="B576" s="38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8"/>
      <c r="P576" s="57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2.75" x14ac:dyDescent="0.2">
      <c r="A577" s="38"/>
      <c r="B577" s="38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8"/>
      <c r="P577" s="57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2.75" x14ac:dyDescent="0.2">
      <c r="A578" s="38"/>
      <c r="B578" s="38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8"/>
      <c r="P578" s="57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2.75" x14ac:dyDescent="0.2">
      <c r="A579" s="38"/>
      <c r="B579" s="38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8"/>
      <c r="P579" s="57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2.75" x14ac:dyDescent="0.2">
      <c r="A580" s="38"/>
      <c r="B580" s="38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8"/>
      <c r="P580" s="57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2.75" x14ac:dyDescent="0.2">
      <c r="A581" s="38"/>
      <c r="B581" s="38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8"/>
      <c r="P581" s="57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2.75" x14ac:dyDescent="0.2">
      <c r="A582" s="38"/>
      <c r="B582" s="38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8"/>
      <c r="P582" s="57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2.75" x14ac:dyDescent="0.2">
      <c r="A583" s="38"/>
      <c r="B583" s="38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8"/>
      <c r="P583" s="57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2.75" x14ac:dyDescent="0.2">
      <c r="A584" s="38"/>
      <c r="B584" s="38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8"/>
      <c r="P584" s="57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2.75" x14ac:dyDescent="0.2">
      <c r="A585" s="38"/>
      <c r="B585" s="38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8"/>
      <c r="P585" s="57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2.75" x14ac:dyDescent="0.2">
      <c r="A586" s="38"/>
      <c r="B586" s="38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8"/>
      <c r="P586" s="57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2.75" x14ac:dyDescent="0.2">
      <c r="A587" s="38"/>
      <c r="B587" s="38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8"/>
      <c r="P587" s="57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2.75" x14ac:dyDescent="0.2">
      <c r="A588" s="38"/>
      <c r="B588" s="38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8"/>
      <c r="P588" s="57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2.75" x14ac:dyDescent="0.2">
      <c r="A589" s="38"/>
      <c r="B589" s="38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8"/>
      <c r="P589" s="57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2.75" x14ac:dyDescent="0.2">
      <c r="A590" s="38"/>
      <c r="B590" s="38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8"/>
      <c r="P590" s="57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2.75" x14ac:dyDescent="0.2">
      <c r="A591" s="38"/>
      <c r="B591" s="38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8"/>
      <c r="P591" s="57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2.75" x14ac:dyDescent="0.2">
      <c r="A592" s="38"/>
      <c r="B592" s="38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8"/>
      <c r="P592" s="57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2.75" x14ac:dyDescent="0.2">
      <c r="A593" s="38"/>
      <c r="B593" s="38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8"/>
      <c r="P593" s="57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2.75" x14ac:dyDescent="0.2">
      <c r="A594" s="38"/>
      <c r="B594" s="38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8"/>
      <c r="P594" s="57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2.75" x14ac:dyDescent="0.2">
      <c r="A595" s="38"/>
      <c r="B595" s="38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8"/>
      <c r="P595" s="57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2.75" x14ac:dyDescent="0.2">
      <c r="A596" s="38"/>
      <c r="B596" s="38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8"/>
      <c r="P596" s="57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2.75" x14ac:dyDescent="0.2">
      <c r="A597" s="38"/>
      <c r="B597" s="38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8"/>
      <c r="P597" s="57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2.75" x14ac:dyDescent="0.2">
      <c r="A598" s="38"/>
      <c r="B598" s="38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8"/>
      <c r="P598" s="57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2.75" x14ac:dyDescent="0.2">
      <c r="A599" s="38"/>
      <c r="B599" s="38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8"/>
      <c r="P599" s="57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2.75" x14ac:dyDescent="0.2">
      <c r="A600" s="38"/>
      <c r="B600" s="38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8"/>
      <c r="P600" s="57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2.75" x14ac:dyDescent="0.2">
      <c r="A601" s="38"/>
      <c r="B601" s="38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8"/>
      <c r="P601" s="57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2.75" x14ac:dyDescent="0.2">
      <c r="A602" s="38"/>
      <c r="B602" s="38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8"/>
      <c r="P602" s="57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2.75" x14ac:dyDescent="0.2">
      <c r="A603" s="38"/>
      <c r="B603" s="38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8"/>
      <c r="P603" s="57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2.75" x14ac:dyDescent="0.2">
      <c r="A604" s="38"/>
      <c r="B604" s="38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8"/>
      <c r="P604" s="57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2.75" x14ac:dyDescent="0.2">
      <c r="A605" s="38"/>
      <c r="B605" s="38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8"/>
      <c r="P605" s="57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2.75" x14ac:dyDescent="0.2">
      <c r="A606" s="38"/>
      <c r="B606" s="38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8"/>
      <c r="P606" s="57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2.75" x14ac:dyDescent="0.2">
      <c r="A607" s="38"/>
      <c r="B607" s="38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8"/>
      <c r="P607" s="57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2.75" x14ac:dyDescent="0.2">
      <c r="A608" s="38"/>
      <c r="B608" s="38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8"/>
      <c r="P608" s="57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2.75" x14ac:dyDescent="0.2">
      <c r="A609" s="38"/>
      <c r="B609" s="38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8"/>
      <c r="P609" s="57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2.75" x14ac:dyDescent="0.2">
      <c r="A610" s="38"/>
      <c r="B610" s="38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8"/>
      <c r="P610" s="57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2.75" x14ac:dyDescent="0.2">
      <c r="A611" s="38"/>
      <c r="B611" s="38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8"/>
      <c r="P611" s="57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2.75" x14ac:dyDescent="0.2">
      <c r="A612" s="38"/>
      <c r="B612" s="38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8"/>
      <c r="P612" s="57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2.75" x14ac:dyDescent="0.2">
      <c r="A613" s="38"/>
      <c r="B613" s="38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8"/>
      <c r="P613" s="57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2.75" x14ac:dyDescent="0.2">
      <c r="A614" s="38"/>
      <c r="B614" s="38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8"/>
      <c r="P614" s="57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2.75" x14ac:dyDescent="0.2">
      <c r="A615" s="38"/>
      <c r="B615" s="38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8"/>
      <c r="P615" s="57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2.75" x14ac:dyDescent="0.2">
      <c r="A616" s="38"/>
      <c r="B616" s="38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8"/>
      <c r="P616" s="57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2.75" x14ac:dyDescent="0.2">
      <c r="A617" s="38"/>
      <c r="B617" s="38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8"/>
      <c r="P617" s="57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2.75" x14ac:dyDescent="0.2">
      <c r="A618" s="38"/>
      <c r="B618" s="38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8"/>
      <c r="P618" s="57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2.75" x14ac:dyDescent="0.2">
      <c r="A619" s="38"/>
      <c r="B619" s="38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8"/>
      <c r="P619" s="57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2.75" x14ac:dyDescent="0.2">
      <c r="A620" s="38"/>
      <c r="B620" s="38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8"/>
      <c r="P620" s="57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2.75" x14ac:dyDescent="0.2">
      <c r="A621" s="38"/>
      <c r="B621" s="38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8"/>
      <c r="P621" s="57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2.75" x14ac:dyDescent="0.2">
      <c r="A622" s="38"/>
      <c r="B622" s="38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8"/>
      <c r="P622" s="57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2.75" x14ac:dyDescent="0.2">
      <c r="A623" s="38"/>
      <c r="B623" s="38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8"/>
      <c r="P623" s="57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2.75" x14ac:dyDescent="0.2">
      <c r="A624" s="38"/>
      <c r="B624" s="38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8"/>
      <c r="P624" s="57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2.75" x14ac:dyDescent="0.2">
      <c r="A625" s="38"/>
      <c r="B625" s="38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8"/>
      <c r="P625" s="57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2.75" x14ac:dyDescent="0.2">
      <c r="A626" s="38"/>
      <c r="B626" s="38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8"/>
      <c r="P626" s="57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2.75" x14ac:dyDescent="0.2">
      <c r="A627" s="38"/>
      <c r="B627" s="38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8"/>
      <c r="P627" s="57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2.75" x14ac:dyDescent="0.2">
      <c r="A628" s="38"/>
      <c r="B628" s="38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8"/>
      <c r="P628" s="57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2.75" x14ac:dyDescent="0.2">
      <c r="A629" s="38"/>
      <c r="B629" s="38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8"/>
      <c r="P629" s="57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2.75" x14ac:dyDescent="0.2">
      <c r="A630" s="38"/>
      <c r="B630" s="38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8"/>
      <c r="P630" s="57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2.75" x14ac:dyDescent="0.2">
      <c r="A631" s="38"/>
      <c r="B631" s="38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8"/>
      <c r="P631" s="57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2.75" x14ac:dyDescent="0.2">
      <c r="A632" s="38"/>
      <c r="B632" s="38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8"/>
      <c r="P632" s="57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2.75" x14ac:dyDescent="0.2">
      <c r="A633" s="38"/>
      <c r="B633" s="38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8"/>
      <c r="P633" s="57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2.75" x14ac:dyDescent="0.2">
      <c r="A634" s="38"/>
      <c r="B634" s="38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8"/>
      <c r="P634" s="57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2.75" x14ac:dyDescent="0.2">
      <c r="A635" s="38"/>
      <c r="B635" s="38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8"/>
      <c r="P635" s="57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2.75" x14ac:dyDescent="0.2">
      <c r="A636" s="38"/>
      <c r="B636" s="38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8"/>
      <c r="P636" s="57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2.75" x14ac:dyDescent="0.2">
      <c r="A637" s="38"/>
      <c r="B637" s="38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8"/>
      <c r="P637" s="57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2.75" x14ac:dyDescent="0.2">
      <c r="A638" s="38"/>
      <c r="B638" s="38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8"/>
      <c r="P638" s="57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2.75" x14ac:dyDescent="0.2">
      <c r="A639" s="38"/>
      <c r="B639" s="38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8"/>
      <c r="P639" s="57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2.75" x14ac:dyDescent="0.2">
      <c r="A640" s="38"/>
      <c r="B640" s="38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8"/>
      <c r="P640" s="57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2.75" x14ac:dyDescent="0.2">
      <c r="A641" s="38"/>
      <c r="B641" s="38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8"/>
      <c r="P641" s="57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2.75" x14ac:dyDescent="0.2">
      <c r="A642" s="38"/>
      <c r="B642" s="38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8"/>
      <c r="P642" s="57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2.75" x14ac:dyDescent="0.2">
      <c r="A643" s="38"/>
      <c r="B643" s="38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8"/>
      <c r="P643" s="57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2.75" x14ac:dyDescent="0.2">
      <c r="A644" s="38"/>
      <c r="B644" s="38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8"/>
      <c r="P644" s="57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2.75" x14ac:dyDescent="0.2">
      <c r="A645" s="38"/>
      <c r="B645" s="38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8"/>
      <c r="P645" s="57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2.75" x14ac:dyDescent="0.2">
      <c r="A646" s="38"/>
      <c r="B646" s="38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8"/>
      <c r="P646" s="57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2.75" x14ac:dyDescent="0.2">
      <c r="A647" s="38"/>
      <c r="B647" s="38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8"/>
      <c r="P647" s="57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2.75" x14ac:dyDescent="0.2">
      <c r="A648" s="38"/>
      <c r="B648" s="38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8"/>
      <c r="P648" s="57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2.75" x14ac:dyDescent="0.2">
      <c r="A649" s="38"/>
      <c r="B649" s="38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8"/>
      <c r="P649" s="57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2.75" x14ac:dyDescent="0.2">
      <c r="A650" s="38"/>
      <c r="B650" s="38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8"/>
      <c r="P650" s="57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2.75" x14ac:dyDescent="0.2">
      <c r="A651" s="38"/>
      <c r="B651" s="38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8"/>
      <c r="P651" s="57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2.75" x14ac:dyDescent="0.2">
      <c r="A652" s="38"/>
      <c r="B652" s="38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8"/>
      <c r="P652" s="57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2.75" x14ac:dyDescent="0.2">
      <c r="A653" s="38"/>
      <c r="B653" s="38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8"/>
      <c r="P653" s="57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2.75" x14ac:dyDescent="0.2">
      <c r="A654" s="38"/>
      <c r="B654" s="38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8"/>
      <c r="P654" s="57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2.75" x14ac:dyDescent="0.2">
      <c r="A655" s="38"/>
      <c r="B655" s="38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8"/>
      <c r="P655" s="57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2.75" x14ac:dyDescent="0.2">
      <c r="A656" s="38"/>
      <c r="B656" s="38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8"/>
      <c r="P656" s="57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2.75" x14ac:dyDescent="0.2">
      <c r="A657" s="38"/>
      <c r="B657" s="38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8"/>
      <c r="P657" s="57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2.75" x14ac:dyDescent="0.2">
      <c r="A658" s="38"/>
      <c r="B658" s="38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8"/>
      <c r="P658" s="57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2.75" x14ac:dyDescent="0.2">
      <c r="A659" s="38"/>
      <c r="B659" s="38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8"/>
      <c r="P659" s="57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2.75" x14ac:dyDescent="0.2">
      <c r="A660" s="38"/>
      <c r="B660" s="38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8"/>
      <c r="P660" s="57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2.75" x14ac:dyDescent="0.2">
      <c r="A661" s="38"/>
      <c r="B661" s="38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8"/>
      <c r="P661" s="57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2.75" x14ac:dyDescent="0.2">
      <c r="A662" s="38"/>
      <c r="B662" s="38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8"/>
      <c r="P662" s="57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2.75" x14ac:dyDescent="0.2">
      <c r="A663" s="38"/>
      <c r="B663" s="38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8"/>
      <c r="P663" s="57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2.75" x14ac:dyDescent="0.2">
      <c r="A664" s="38"/>
      <c r="B664" s="38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8"/>
      <c r="P664" s="57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2.75" x14ac:dyDescent="0.2">
      <c r="A665" s="38"/>
      <c r="B665" s="38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8"/>
      <c r="P665" s="57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2.75" x14ac:dyDescent="0.2">
      <c r="A666" s="38"/>
      <c r="B666" s="38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8"/>
      <c r="P666" s="57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2.75" x14ac:dyDescent="0.2">
      <c r="A667" s="38"/>
      <c r="B667" s="38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8"/>
      <c r="P667" s="57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2.75" x14ac:dyDescent="0.2">
      <c r="A668" s="38"/>
      <c r="B668" s="38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8"/>
      <c r="P668" s="57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2.75" x14ac:dyDescent="0.2">
      <c r="A669" s="38"/>
      <c r="B669" s="38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8"/>
      <c r="P669" s="57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2.75" x14ac:dyDescent="0.2">
      <c r="A670" s="38"/>
      <c r="B670" s="38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8"/>
      <c r="P670" s="57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2.75" x14ac:dyDescent="0.2">
      <c r="A671" s="38"/>
      <c r="B671" s="38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8"/>
      <c r="P671" s="57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2.75" x14ac:dyDescent="0.2">
      <c r="A672" s="38"/>
      <c r="B672" s="38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8"/>
      <c r="P672" s="57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2.75" x14ac:dyDescent="0.2">
      <c r="A673" s="38"/>
      <c r="B673" s="38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8"/>
      <c r="P673" s="57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2.75" x14ac:dyDescent="0.2">
      <c r="A674" s="38"/>
      <c r="B674" s="38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8"/>
      <c r="P674" s="57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2.75" x14ac:dyDescent="0.2">
      <c r="A675" s="38"/>
      <c r="B675" s="38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8"/>
      <c r="P675" s="57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2.75" x14ac:dyDescent="0.2">
      <c r="A676" s="38"/>
      <c r="B676" s="38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8"/>
      <c r="P676" s="57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2.75" x14ac:dyDescent="0.2">
      <c r="A677" s="38"/>
      <c r="B677" s="38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8"/>
      <c r="P677" s="57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2.75" x14ac:dyDescent="0.2">
      <c r="A678" s="38"/>
      <c r="B678" s="38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8"/>
      <c r="P678" s="57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2.75" x14ac:dyDescent="0.2">
      <c r="A679" s="38"/>
      <c r="B679" s="38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8"/>
      <c r="P679" s="57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2.75" x14ac:dyDescent="0.2">
      <c r="A680" s="38"/>
      <c r="B680" s="38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8"/>
      <c r="P680" s="57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2.75" x14ac:dyDescent="0.2">
      <c r="A681" s="38"/>
      <c r="B681" s="38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8"/>
      <c r="P681" s="57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2.75" x14ac:dyDescent="0.2">
      <c r="A682" s="38"/>
      <c r="B682" s="38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8"/>
      <c r="P682" s="57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2.75" x14ac:dyDescent="0.2">
      <c r="A683" s="38"/>
      <c r="B683" s="38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8"/>
      <c r="P683" s="57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2.75" x14ac:dyDescent="0.2">
      <c r="A684" s="38"/>
      <c r="B684" s="38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8"/>
      <c r="P684" s="57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2.75" x14ac:dyDescent="0.2">
      <c r="A685" s="38"/>
      <c r="B685" s="38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8"/>
      <c r="P685" s="57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2.75" x14ac:dyDescent="0.2">
      <c r="A686" s="38"/>
      <c r="B686" s="38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8"/>
      <c r="P686" s="57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2.75" x14ac:dyDescent="0.2">
      <c r="A687" s="38"/>
      <c r="B687" s="38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8"/>
      <c r="P687" s="57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2.75" x14ac:dyDescent="0.2">
      <c r="A688" s="38"/>
      <c r="B688" s="38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8"/>
      <c r="P688" s="57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2.75" x14ac:dyDescent="0.2">
      <c r="A689" s="38"/>
      <c r="B689" s="38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8"/>
      <c r="P689" s="57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2.75" x14ac:dyDescent="0.2">
      <c r="A690" s="38"/>
      <c r="B690" s="38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8"/>
      <c r="P690" s="57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2.75" x14ac:dyDescent="0.2">
      <c r="A691" s="38"/>
      <c r="B691" s="38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8"/>
      <c r="P691" s="57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2.75" x14ac:dyDescent="0.2">
      <c r="A692" s="38"/>
      <c r="B692" s="38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8"/>
      <c r="P692" s="57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2.75" x14ac:dyDescent="0.2">
      <c r="A693" s="38"/>
      <c r="B693" s="38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8"/>
      <c r="P693" s="57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2.75" x14ac:dyDescent="0.2">
      <c r="A694" s="38"/>
      <c r="B694" s="38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8"/>
      <c r="P694" s="57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2.75" x14ac:dyDescent="0.2">
      <c r="A695" s="38"/>
      <c r="B695" s="38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8"/>
      <c r="P695" s="57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2.75" x14ac:dyDescent="0.2">
      <c r="A696" s="38"/>
      <c r="B696" s="38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8"/>
      <c r="P696" s="57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2.75" x14ac:dyDescent="0.2">
      <c r="A697" s="38"/>
      <c r="B697" s="38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8"/>
      <c r="P697" s="57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2.75" x14ac:dyDescent="0.2">
      <c r="A698" s="38"/>
      <c r="B698" s="38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8"/>
      <c r="P698" s="57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2.75" x14ac:dyDescent="0.2">
      <c r="A699" s="38"/>
      <c r="B699" s="38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8"/>
      <c r="P699" s="57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2.75" x14ac:dyDescent="0.2">
      <c r="A700" s="38"/>
      <c r="B700" s="38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8"/>
      <c r="P700" s="57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2.75" x14ac:dyDescent="0.2">
      <c r="A701" s="38"/>
      <c r="B701" s="38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8"/>
      <c r="P701" s="57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2.75" x14ac:dyDescent="0.2">
      <c r="A702" s="38"/>
      <c r="B702" s="38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8"/>
      <c r="P702" s="57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2.75" x14ac:dyDescent="0.2">
      <c r="A703" s="38"/>
      <c r="B703" s="38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8"/>
      <c r="P703" s="57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2.75" x14ac:dyDescent="0.2">
      <c r="A704" s="38"/>
      <c r="B704" s="38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8"/>
      <c r="P704" s="57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2.75" x14ac:dyDescent="0.2">
      <c r="A705" s="38"/>
      <c r="B705" s="38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8"/>
      <c r="P705" s="57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2.75" x14ac:dyDescent="0.2">
      <c r="A706" s="38"/>
      <c r="B706" s="38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8"/>
      <c r="P706" s="57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2.75" x14ac:dyDescent="0.2">
      <c r="A707" s="38"/>
      <c r="B707" s="38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8"/>
      <c r="P707" s="57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2.75" x14ac:dyDescent="0.2">
      <c r="A708" s="38"/>
      <c r="B708" s="38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8"/>
      <c r="P708" s="57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2.75" x14ac:dyDescent="0.2">
      <c r="A709" s="38"/>
      <c r="B709" s="38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8"/>
      <c r="P709" s="57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2.75" x14ac:dyDescent="0.2">
      <c r="A710" s="38"/>
      <c r="B710" s="38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8"/>
      <c r="P710" s="57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2.75" x14ac:dyDescent="0.2">
      <c r="A711" s="38"/>
      <c r="B711" s="38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8"/>
      <c r="P711" s="57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2.75" x14ac:dyDescent="0.2">
      <c r="A712" s="38"/>
      <c r="B712" s="38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8"/>
      <c r="P712" s="57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2.75" x14ac:dyDescent="0.2">
      <c r="A713" s="38"/>
      <c r="B713" s="38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8"/>
      <c r="P713" s="57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2.75" x14ac:dyDescent="0.2">
      <c r="A714" s="38"/>
      <c r="B714" s="38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8"/>
      <c r="P714" s="57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2.75" x14ac:dyDescent="0.2">
      <c r="A715" s="38"/>
      <c r="B715" s="38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8"/>
      <c r="P715" s="57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2.75" x14ac:dyDescent="0.2">
      <c r="A716" s="38"/>
      <c r="B716" s="38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8"/>
      <c r="P716" s="57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2.75" x14ac:dyDescent="0.2">
      <c r="A717" s="38"/>
      <c r="B717" s="38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8"/>
      <c r="P717" s="57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2.75" x14ac:dyDescent="0.2">
      <c r="A718" s="38"/>
      <c r="B718" s="38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8"/>
      <c r="P718" s="57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2.75" x14ac:dyDescent="0.2">
      <c r="A719" s="38"/>
      <c r="B719" s="38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8"/>
      <c r="P719" s="57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2.75" x14ac:dyDescent="0.2">
      <c r="A720" s="38"/>
      <c r="B720" s="38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8"/>
      <c r="P720" s="57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2.75" x14ac:dyDescent="0.2">
      <c r="A721" s="38"/>
      <c r="B721" s="38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8"/>
      <c r="P721" s="57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2.75" x14ac:dyDescent="0.2">
      <c r="A722" s="38"/>
      <c r="B722" s="38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8"/>
      <c r="P722" s="57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2.75" x14ac:dyDescent="0.2">
      <c r="A723" s="38"/>
      <c r="B723" s="38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8"/>
      <c r="P723" s="57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2.75" x14ac:dyDescent="0.2">
      <c r="A724" s="38"/>
      <c r="B724" s="38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8"/>
      <c r="P724" s="57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2.75" x14ac:dyDescent="0.2">
      <c r="A725" s="38"/>
      <c r="B725" s="38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8"/>
      <c r="P725" s="57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2.75" x14ac:dyDescent="0.2">
      <c r="A726" s="38"/>
      <c r="B726" s="38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8"/>
      <c r="P726" s="57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2.75" x14ac:dyDescent="0.2">
      <c r="A727" s="38"/>
      <c r="B727" s="38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8"/>
      <c r="P727" s="57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2.75" x14ac:dyDescent="0.2">
      <c r="A728" s="38"/>
      <c r="B728" s="38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8"/>
      <c r="P728" s="57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2.75" x14ac:dyDescent="0.2">
      <c r="A729" s="38"/>
      <c r="B729" s="38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8"/>
      <c r="P729" s="57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2.75" x14ac:dyDescent="0.2">
      <c r="A730" s="38"/>
      <c r="B730" s="38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8"/>
      <c r="P730" s="57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2.75" x14ac:dyDescent="0.2">
      <c r="A731" s="38"/>
      <c r="B731" s="38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8"/>
      <c r="P731" s="57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2.75" x14ac:dyDescent="0.2">
      <c r="A732" s="38"/>
      <c r="B732" s="38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8"/>
      <c r="P732" s="57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2.75" x14ac:dyDescent="0.2">
      <c r="A733" s="38"/>
      <c r="B733" s="38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8"/>
      <c r="P733" s="57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2.75" x14ac:dyDescent="0.2">
      <c r="A734" s="38"/>
      <c r="B734" s="38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8"/>
      <c r="P734" s="57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2.75" x14ac:dyDescent="0.2">
      <c r="A735" s="38"/>
      <c r="B735" s="38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8"/>
      <c r="P735" s="57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2.75" x14ac:dyDescent="0.2">
      <c r="A736" s="38"/>
      <c r="B736" s="38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8"/>
      <c r="P736" s="57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2.75" x14ac:dyDescent="0.2">
      <c r="A737" s="38"/>
      <c r="B737" s="38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8"/>
      <c r="P737" s="57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2.75" x14ac:dyDescent="0.2">
      <c r="A738" s="38"/>
      <c r="B738" s="38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8"/>
      <c r="P738" s="57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2.75" x14ac:dyDescent="0.2">
      <c r="A739" s="38"/>
      <c r="B739" s="38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8"/>
      <c r="P739" s="57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2.75" x14ac:dyDescent="0.2">
      <c r="A740" s="38"/>
      <c r="B740" s="38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8"/>
      <c r="P740" s="57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2.75" x14ac:dyDescent="0.2">
      <c r="A741" s="38"/>
      <c r="B741" s="38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8"/>
      <c r="P741" s="57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2.75" x14ac:dyDescent="0.2">
      <c r="A742" s="38"/>
      <c r="B742" s="38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8"/>
      <c r="P742" s="57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2.75" x14ac:dyDescent="0.2">
      <c r="A743" s="38"/>
      <c r="B743" s="38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8"/>
      <c r="P743" s="57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2.75" x14ac:dyDescent="0.2">
      <c r="A744" s="38"/>
      <c r="B744" s="38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8"/>
      <c r="P744" s="57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2.75" x14ac:dyDescent="0.2">
      <c r="A745" s="38"/>
      <c r="B745" s="38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8"/>
      <c r="P745" s="57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2.75" x14ac:dyDescent="0.2">
      <c r="A746" s="38"/>
      <c r="B746" s="38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8"/>
      <c r="P746" s="57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2.75" x14ac:dyDescent="0.2">
      <c r="A747" s="38"/>
      <c r="B747" s="38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8"/>
      <c r="P747" s="57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2.75" x14ac:dyDescent="0.2">
      <c r="A748" s="38"/>
      <c r="B748" s="38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8"/>
      <c r="P748" s="57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2.75" x14ac:dyDescent="0.2">
      <c r="A749" s="38"/>
      <c r="B749" s="38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8"/>
      <c r="P749" s="57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2.75" x14ac:dyDescent="0.2">
      <c r="A750" s="38"/>
      <c r="B750" s="38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8"/>
      <c r="P750" s="57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2.75" x14ac:dyDescent="0.2">
      <c r="A751" s="38"/>
      <c r="B751" s="38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8"/>
      <c r="P751" s="57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2.75" x14ac:dyDescent="0.2">
      <c r="A752" s="38"/>
      <c r="B752" s="38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8"/>
      <c r="P752" s="57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2.75" x14ac:dyDescent="0.2">
      <c r="A753" s="38"/>
      <c r="B753" s="38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8"/>
      <c r="P753" s="57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2.75" x14ac:dyDescent="0.2">
      <c r="A754" s="38"/>
      <c r="B754" s="38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8"/>
      <c r="P754" s="57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2.75" x14ac:dyDescent="0.2">
      <c r="A755" s="38"/>
      <c r="B755" s="38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8"/>
      <c r="P755" s="57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2.75" x14ac:dyDescent="0.2">
      <c r="A756" s="38"/>
      <c r="B756" s="38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8"/>
      <c r="P756" s="57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2.75" x14ac:dyDescent="0.2">
      <c r="A757" s="38"/>
      <c r="B757" s="38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8"/>
      <c r="P757" s="57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2.75" x14ac:dyDescent="0.2">
      <c r="A758" s="38"/>
      <c r="B758" s="38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8"/>
      <c r="P758" s="57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2.75" x14ac:dyDescent="0.2">
      <c r="A759" s="38"/>
      <c r="B759" s="38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8"/>
      <c r="P759" s="57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2.75" x14ac:dyDescent="0.2">
      <c r="A760" s="38"/>
      <c r="B760" s="38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8"/>
      <c r="P760" s="57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2.75" x14ac:dyDescent="0.2">
      <c r="A761" s="38"/>
      <c r="B761" s="38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8"/>
      <c r="P761" s="57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2.75" x14ac:dyDescent="0.2">
      <c r="A762" s="38"/>
      <c r="B762" s="38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8"/>
      <c r="P762" s="57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2.75" x14ac:dyDescent="0.2">
      <c r="A763" s="38"/>
      <c r="B763" s="38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8"/>
      <c r="P763" s="57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2.75" x14ac:dyDescent="0.2">
      <c r="A764" s="38"/>
      <c r="B764" s="38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8"/>
      <c r="P764" s="57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2.75" x14ac:dyDescent="0.2">
      <c r="A765" s="38"/>
      <c r="B765" s="38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8"/>
      <c r="P765" s="57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2.75" x14ac:dyDescent="0.2">
      <c r="A766" s="38"/>
      <c r="B766" s="38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8"/>
      <c r="P766" s="57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2.75" x14ac:dyDescent="0.2">
      <c r="A767" s="38"/>
      <c r="B767" s="38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8"/>
      <c r="P767" s="57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2.75" x14ac:dyDescent="0.2">
      <c r="A768" s="38"/>
      <c r="B768" s="38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8"/>
      <c r="P768" s="57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2.75" x14ac:dyDescent="0.2">
      <c r="A769" s="38"/>
      <c r="B769" s="38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8"/>
      <c r="P769" s="57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2.75" x14ac:dyDescent="0.2">
      <c r="A770" s="38"/>
      <c r="B770" s="38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8"/>
      <c r="P770" s="57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2.75" x14ac:dyDescent="0.2">
      <c r="A771" s="38"/>
      <c r="B771" s="38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8"/>
      <c r="P771" s="57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2.75" x14ac:dyDescent="0.2">
      <c r="A772" s="38"/>
      <c r="B772" s="38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8"/>
      <c r="P772" s="57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2.75" x14ac:dyDescent="0.2">
      <c r="A773" s="38"/>
      <c r="B773" s="38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8"/>
      <c r="P773" s="57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2.75" x14ac:dyDescent="0.2">
      <c r="A774" s="38"/>
      <c r="B774" s="38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8"/>
      <c r="P774" s="57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2.75" x14ac:dyDescent="0.2">
      <c r="A775" s="38"/>
      <c r="B775" s="38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8"/>
      <c r="P775" s="57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2.75" x14ac:dyDescent="0.2">
      <c r="A776" s="38"/>
      <c r="B776" s="38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8"/>
      <c r="P776" s="57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2.75" x14ac:dyDescent="0.2">
      <c r="A777" s="38"/>
      <c r="B777" s="38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8"/>
      <c r="P777" s="57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2.75" x14ac:dyDescent="0.2">
      <c r="A778" s="38"/>
      <c r="B778" s="38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8"/>
      <c r="P778" s="57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2.75" x14ac:dyDescent="0.2">
      <c r="A779" s="38"/>
      <c r="B779" s="38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8"/>
      <c r="P779" s="57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2.75" x14ac:dyDescent="0.2">
      <c r="A780" s="38"/>
      <c r="B780" s="38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8"/>
      <c r="P780" s="57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2.75" x14ac:dyDescent="0.2">
      <c r="A781" s="38"/>
      <c r="B781" s="38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8"/>
      <c r="P781" s="57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2.75" x14ac:dyDescent="0.2">
      <c r="A782" s="38"/>
      <c r="B782" s="38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8"/>
      <c r="P782" s="57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2.75" x14ac:dyDescent="0.2">
      <c r="A783" s="38"/>
      <c r="B783" s="38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8"/>
      <c r="P783" s="57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2.75" x14ac:dyDescent="0.2">
      <c r="A784" s="38"/>
      <c r="B784" s="38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8"/>
      <c r="P784" s="57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2.75" x14ac:dyDescent="0.2">
      <c r="A785" s="38"/>
      <c r="B785" s="38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8"/>
      <c r="P785" s="57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2.75" x14ac:dyDescent="0.2">
      <c r="A786" s="38"/>
      <c r="B786" s="38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8"/>
      <c r="P786" s="57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2.75" x14ac:dyDescent="0.2">
      <c r="A787" s="38"/>
      <c r="B787" s="38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8"/>
      <c r="P787" s="57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2.75" x14ac:dyDescent="0.2">
      <c r="A788" s="38"/>
      <c r="B788" s="38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8"/>
      <c r="P788" s="57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2.75" x14ac:dyDescent="0.2">
      <c r="A789" s="38"/>
      <c r="B789" s="38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8"/>
      <c r="P789" s="57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2.75" x14ac:dyDescent="0.2">
      <c r="A790" s="38"/>
      <c r="B790" s="38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8"/>
      <c r="P790" s="57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2.75" x14ac:dyDescent="0.2">
      <c r="A791" s="38"/>
      <c r="B791" s="38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8"/>
      <c r="P791" s="57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2.75" x14ac:dyDescent="0.2">
      <c r="A792" s="38"/>
      <c r="B792" s="38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8"/>
      <c r="P792" s="57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2.75" x14ac:dyDescent="0.2">
      <c r="A793" s="38"/>
      <c r="B793" s="38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8"/>
      <c r="P793" s="57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2.75" x14ac:dyDescent="0.2">
      <c r="A794" s="38"/>
      <c r="B794" s="38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8"/>
      <c r="P794" s="57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2.75" x14ac:dyDescent="0.2">
      <c r="A795" s="38"/>
      <c r="B795" s="38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8"/>
      <c r="P795" s="57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2.75" x14ac:dyDescent="0.2">
      <c r="A796" s="38"/>
      <c r="B796" s="38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8"/>
      <c r="P796" s="57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2.75" x14ac:dyDescent="0.2">
      <c r="A797" s="38"/>
      <c r="B797" s="38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8"/>
      <c r="P797" s="57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2.75" x14ac:dyDescent="0.2">
      <c r="A798" s="38"/>
      <c r="B798" s="38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8"/>
      <c r="P798" s="57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2.75" x14ac:dyDescent="0.2">
      <c r="A799" s="38"/>
      <c r="B799" s="38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8"/>
      <c r="P799" s="57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2.75" x14ac:dyDescent="0.2">
      <c r="A800" s="38"/>
      <c r="B800" s="38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8"/>
      <c r="P800" s="57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2.75" x14ac:dyDescent="0.2">
      <c r="A801" s="38"/>
      <c r="B801" s="38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8"/>
      <c r="P801" s="57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2.75" x14ac:dyDescent="0.2">
      <c r="A802" s="38"/>
      <c r="B802" s="38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8"/>
      <c r="P802" s="57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2.75" x14ac:dyDescent="0.2">
      <c r="A803" s="38"/>
      <c r="B803" s="38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8"/>
      <c r="P803" s="57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2.75" x14ac:dyDescent="0.2">
      <c r="A804" s="38"/>
      <c r="B804" s="38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8"/>
      <c r="P804" s="57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2.75" x14ac:dyDescent="0.2">
      <c r="A805" s="38"/>
      <c r="B805" s="38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8"/>
      <c r="P805" s="57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2.75" x14ac:dyDescent="0.2">
      <c r="A806" s="38"/>
      <c r="B806" s="38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8"/>
      <c r="P806" s="57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2.75" x14ac:dyDescent="0.2">
      <c r="A807" s="38"/>
      <c r="B807" s="38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8"/>
      <c r="P807" s="57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2.75" x14ac:dyDescent="0.2">
      <c r="A808" s="38"/>
      <c r="B808" s="38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8"/>
      <c r="P808" s="57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2.75" x14ac:dyDescent="0.2">
      <c r="A809" s="38"/>
      <c r="B809" s="38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8"/>
      <c r="P809" s="57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2.75" x14ac:dyDescent="0.2">
      <c r="A810" s="38"/>
      <c r="B810" s="38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8"/>
      <c r="P810" s="57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2.75" x14ac:dyDescent="0.2">
      <c r="A811" s="38"/>
      <c r="B811" s="38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8"/>
      <c r="P811" s="57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2.75" x14ac:dyDescent="0.2">
      <c r="A812" s="38"/>
      <c r="B812" s="38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8"/>
      <c r="P812" s="57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2.75" x14ac:dyDescent="0.2">
      <c r="A813" s="38"/>
      <c r="B813" s="38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8"/>
      <c r="P813" s="57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2.75" x14ac:dyDescent="0.2">
      <c r="A814" s="38"/>
      <c r="B814" s="38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8"/>
      <c r="P814" s="57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2.75" x14ac:dyDescent="0.2">
      <c r="A815" s="38"/>
      <c r="B815" s="38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8"/>
      <c r="P815" s="57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2.75" x14ac:dyDescent="0.2">
      <c r="A816" s="38"/>
      <c r="B816" s="38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8"/>
      <c r="P816" s="57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2.75" x14ac:dyDescent="0.2">
      <c r="A817" s="38"/>
      <c r="B817" s="38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8"/>
      <c r="P817" s="57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2.75" x14ac:dyDescent="0.2">
      <c r="A818" s="38"/>
      <c r="B818" s="38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8"/>
      <c r="P818" s="57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2.75" x14ac:dyDescent="0.2">
      <c r="A819" s="38"/>
      <c r="B819" s="38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8"/>
      <c r="P819" s="57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2.75" x14ac:dyDescent="0.2">
      <c r="A820" s="38"/>
      <c r="B820" s="38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8"/>
      <c r="P820" s="57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2.75" x14ac:dyDescent="0.2">
      <c r="A821" s="38"/>
      <c r="B821" s="38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8"/>
      <c r="P821" s="57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2.75" x14ac:dyDescent="0.2">
      <c r="A822" s="38"/>
      <c r="B822" s="38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8"/>
      <c r="P822" s="57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2.75" x14ac:dyDescent="0.2">
      <c r="A823" s="38"/>
      <c r="B823" s="38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8"/>
      <c r="P823" s="57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2.75" x14ac:dyDescent="0.2">
      <c r="A824" s="38"/>
      <c r="B824" s="38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8"/>
      <c r="P824" s="57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2.75" x14ac:dyDescent="0.2">
      <c r="A825" s="38"/>
      <c r="B825" s="38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8"/>
      <c r="P825" s="57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2.75" x14ac:dyDescent="0.2">
      <c r="A826" s="38"/>
      <c r="B826" s="38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8"/>
      <c r="P826" s="57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2.75" x14ac:dyDescent="0.2">
      <c r="A827" s="38"/>
      <c r="B827" s="38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8"/>
      <c r="P827" s="57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2.75" x14ac:dyDescent="0.2">
      <c r="A828" s="38"/>
      <c r="B828" s="38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8"/>
      <c r="P828" s="57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2.75" x14ac:dyDescent="0.2">
      <c r="A829" s="38"/>
      <c r="B829" s="38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8"/>
      <c r="P829" s="57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2.75" x14ac:dyDescent="0.2">
      <c r="A830" s="38"/>
      <c r="B830" s="38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8"/>
      <c r="P830" s="57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2.75" x14ac:dyDescent="0.2">
      <c r="A831" s="38"/>
      <c r="B831" s="38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8"/>
      <c r="P831" s="57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2.75" x14ac:dyDescent="0.2">
      <c r="A832" s="38"/>
      <c r="B832" s="38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8"/>
      <c r="P832" s="57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2.75" x14ac:dyDescent="0.2">
      <c r="A833" s="38"/>
      <c r="B833" s="38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8"/>
      <c r="P833" s="57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2.75" x14ac:dyDescent="0.2">
      <c r="A834" s="38"/>
      <c r="B834" s="38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8"/>
      <c r="P834" s="57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2.75" x14ac:dyDescent="0.2">
      <c r="A835" s="38"/>
      <c r="B835" s="38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8"/>
      <c r="P835" s="57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2.75" x14ac:dyDescent="0.2">
      <c r="A836" s="38"/>
      <c r="B836" s="38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8"/>
      <c r="P836" s="57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2.75" x14ac:dyDescent="0.2">
      <c r="A837" s="38"/>
      <c r="B837" s="38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8"/>
      <c r="P837" s="57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2.75" x14ac:dyDescent="0.2">
      <c r="A838" s="38"/>
      <c r="B838" s="38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8"/>
      <c r="P838" s="57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2.75" x14ac:dyDescent="0.2">
      <c r="A839" s="38"/>
      <c r="B839" s="38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8"/>
      <c r="P839" s="57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2.75" x14ac:dyDescent="0.2">
      <c r="A840" s="38"/>
      <c r="B840" s="38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8"/>
      <c r="P840" s="57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2.75" x14ac:dyDescent="0.2">
      <c r="A841" s="38"/>
      <c r="B841" s="38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8"/>
      <c r="P841" s="57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2.75" x14ac:dyDescent="0.2">
      <c r="A842" s="38"/>
      <c r="B842" s="38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8"/>
      <c r="P842" s="57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2.75" x14ac:dyDescent="0.2">
      <c r="A843" s="38"/>
      <c r="B843" s="38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8"/>
      <c r="P843" s="57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2.75" x14ac:dyDescent="0.2">
      <c r="A844" s="38"/>
      <c r="B844" s="38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8"/>
      <c r="P844" s="57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2.75" x14ac:dyDescent="0.2">
      <c r="A845" s="38"/>
      <c r="B845" s="38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8"/>
      <c r="P845" s="57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2.75" x14ac:dyDescent="0.2">
      <c r="A846" s="38"/>
      <c r="B846" s="38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8"/>
      <c r="P846" s="57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2.75" x14ac:dyDescent="0.2">
      <c r="A847" s="38"/>
      <c r="B847" s="38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8"/>
      <c r="P847" s="57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2.75" x14ac:dyDescent="0.2">
      <c r="A848" s="38"/>
      <c r="B848" s="38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8"/>
      <c r="P848" s="57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2.75" x14ac:dyDescent="0.2">
      <c r="A849" s="38"/>
      <c r="B849" s="38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8"/>
      <c r="P849" s="57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2.75" x14ac:dyDescent="0.2">
      <c r="A850" s="38"/>
      <c r="B850" s="38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8"/>
      <c r="P850" s="57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2.75" x14ac:dyDescent="0.2">
      <c r="A851" s="38"/>
      <c r="B851" s="38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8"/>
      <c r="P851" s="57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2.75" x14ac:dyDescent="0.2">
      <c r="A852" s="38"/>
      <c r="B852" s="38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8"/>
      <c r="P852" s="57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2.75" x14ac:dyDescent="0.2">
      <c r="A853" s="38"/>
      <c r="B853" s="38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8"/>
      <c r="P853" s="57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2.75" x14ac:dyDescent="0.2">
      <c r="A854" s="38"/>
      <c r="B854" s="38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8"/>
      <c r="P854" s="57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2.75" x14ac:dyDescent="0.2">
      <c r="A855" s="38"/>
      <c r="B855" s="38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8"/>
      <c r="P855" s="57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2.75" x14ac:dyDescent="0.2">
      <c r="A856" s="38"/>
      <c r="B856" s="38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8"/>
      <c r="P856" s="57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2.75" x14ac:dyDescent="0.2">
      <c r="A857" s="38"/>
      <c r="B857" s="38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8"/>
      <c r="P857" s="57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2.75" x14ac:dyDescent="0.2">
      <c r="A858" s="38"/>
      <c r="B858" s="38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8"/>
      <c r="P858" s="57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2.75" x14ac:dyDescent="0.2">
      <c r="A859" s="38"/>
      <c r="B859" s="38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8"/>
      <c r="P859" s="57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2.75" x14ac:dyDescent="0.2">
      <c r="A860" s="38"/>
      <c r="B860" s="38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8"/>
      <c r="P860" s="57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2.75" x14ac:dyDescent="0.2">
      <c r="A861" s="38"/>
      <c r="B861" s="38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8"/>
      <c r="P861" s="57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2.75" x14ac:dyDescent="0.2">
      <c r="A862" s="38"/>
      <c r="B862" s="38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8"/>
      <c r="P862" s="57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2.75" x14ac:dyDescent="0.2">
      <c r="A863" s="38"/>
      <c r="B863" s="38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8"/>
      <c r="P863" s="57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2.75" x14ac:dyDescent="0.2">
      <c r="A864" s="38"/>
      <c r="B864" s="38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8"/>
      <c r="P864" s="57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2.75" x14ac:dyDescent="0.2">
      <c r="A865" s="38"/>
      <c r="B865" s="38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8"/>
      <c r="P865" s="57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2.75" x14ac:dyDescent="0.2">
      <c r="A866" s="38"/>
      <c r="B866" s="38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8"/>
      <c r="P866" s="57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2.75" x14ac:dyDescent="0.2">
      <c r="A867" s="38"/>
      <c r="B867" s="38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8"/>
      <c r="P867" s="57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2.75" x14ac:dyDescent="0.2">
      <c r="A868" s="38"/>
      <c r="B868" s="38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8"/>
      <c r="P868" s="57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2.75" x14ac:dyDescent="0.2">
      <c r="A869" s="38"/>
      <c r="B869" s="38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8"/>
      <c r="P869" s="57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2.75" x14ac:dyDescent="0.2">
      <c r="A870" s="38"/>
      <c r="B870" s="38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8"/>
      <c r="P870" s="57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2.75" x14ac:dyDescent="0.2">
      <c r="A871" s="38"/>
      <c r="B871" s="38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8"/>
      <c r="P871" s="57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2.75" x14ac:dyDescent="0.2">
      <c r="A872" s="38"/>
      <c r="B872" s="38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8"/>
      <c r="P872" s="57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2.75" x14ac:dyDescent="0.2">
      <c r="A873" s="38"/>
      <c r="B873" s="38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8"/>
      <c r="P873" s="57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2.75" x14ac:dyDescent="0.2">
      <c r="A874" s="38"/>
      <c r="B874" s="38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8"/>
      <c r="P874" s="57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2.75" x14ac:dyDescent="0.2">
      <c r="A875" s="38"/>
      <c r="B875" s="38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8"/>
      <c r="P875" s="57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2.75" x14ac:dyDescent="0.2">
      <c r="A876" s="38"/>
      <c r="B876" s="38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8"/>
      <c r="P876" s="57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2.75" x14ac:dyDescent="0.2">
      <c r="A877" s="38"/>
      <c r="B877" s="38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8"/>
      <c r="P877" s="57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2.75" x14ac:dyDescent="0.2">
      <c r="A878" s="38"/>
      <c r="B878" s="38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8"/>
      <c r="P878" s="57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2.75" x14ac:dyDescent="0.2">
      <c r="A879" s="38"/>
      <c r="B879" s="38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8"/>
      <c r="P879" s="57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2.75" x14ac:dyDescent="0.2">
      <c r="A880" s="38"/>
      <c r="B880" s="38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8"/>
      <c r="P880" s="57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2.75" x14ac:dyDescent="0.2">
      <c r="A881" s="38"/>
      <c r="B881" s="38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8"/>
      <c r="P881" s="57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2.75" x14ac:dyDescent="0.2">
      <c r="A882" s="38"/>
      <c r="B882" s="38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8"/>
      <c r="P882" s="57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2.75" x14ac:dyDescent="0.2">
      <c r="A883" s="38"/>
      <c r="B883" s="38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8"/>
      <c r="P883" s="57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2.75" x14ac:dyDescent="0.2">
      <c r="A884" s="38"/>
      <c r="B884" s="38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8"/>
      <c r="P884" s="57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2.75" x14ac:dyDescent="0.2">
      <c r="A885" s="38"/>
      <c r="B885" s="38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8"/>
      <c r="P885" s="57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2.75" x14ac:dyDescent="0.2">
      <c r="A886" s="38"/>
      <c r="B886" s="38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8"/>
      <c r="P886" s="57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2.75" x14ac:dyDescent="0.2">
      <c r="A887" s="38"/>
      <c r="B887" s="38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8"/>
      <c r="P887" s="57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2.75" x14ac:dyDescent="0.2">
      <c r="A888" s="38"/>
      <c r="B888" s="38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8"/>
      <c r="P888" s="57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2.75" x14ac:dyDescent="0.2">
      <c r="A889" s="38"/>
      <c r="B889" s="38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8"/>
      <c r="P889" s="57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2.75" x14ac:dyDescent="0.2">
      <c r="A890" s="38"/>
      <c r="B890" s="38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8"/>
      <c r="P890" s="57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2.75" x14ac:dyDescent="0.2">
      <c r="A891" s="38"/>
      <c r="B891" s="38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8"/>
      <c r="P891" s="57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2.75" x14ac:dyDescent="0.2">
      <c r="A892" s="38"/>
      <c r="B892" s="38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8"/>
      <c r="P892" s="57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2.75" x14ac:dyDescent="0.2">
      <c r="A893" s="38"/>
      <c r="B893" s="38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8"/>
      <c r="P893" s="57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2.75" x14ac:dyDescent="0.2">
      <c r="A894" s="38"/>
      <c r="B894" s="38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8"/>
      <c r="P894" s="57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2.75" x14ac:dyDescent="0.2">
      <c r="A895" s="38"/>
      <c r="B895" s="38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8"/>
      <c r="P895" s="57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2.75" x14ac:dyDescent="0.2">
      <c r="A896" s="38"/>
      <c r="B896" s="38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8"/>
      <c r="P896" s="57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2.75" x14ac:dyDescent="0.2">
      <c r="A897" s="38"/>
      <c r="B897" s="38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8"/>
      <c r="P897" s="57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2.75" x14ac:dyDescent="0.2">
      <c r="A898" s="38"/>
      <c r="B898" s="38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8"/>
      <c r="P898" s="57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2.75" x14ac:dyDescent="0.2">
      <c r="A899" s="38"/>
      <c r="B899" s="38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8"/>
      <c r="P899" s="57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2.75" x14ac:dyDescent="0.2">
      <c r="A900" s="38"/>
      <c r="B900" s="38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8"/>
      <c r="P900" s="57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2.75" x14ac:dyDescent="0.2">
      <c r="A901" s="38"/>
      <c r="B901" s="38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8"/>
      <c r="P901" s="57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2.75" x14ac:dyDescent="0.2">
      <c r="A902" s="38"/>
      <c r="B902" s="38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8"/>
      <c r="P902" s="57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2.75" x14ac:dyDescent="0.2">
      <c r="A903" s="38"/>
      <c r="B903" s="38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8"/>
      <c r="P903" s="57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2.75" x14ac:dyDescent="0.2">
      <c r="A904" s="38"/>
      <c r="B904" s="38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8"/>
      <c r="P904" s="57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2.75" x14ac:dyDescent="0.2">
      <c r="A905" s="38"/>
      <c r="B905" s="38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8"/>
      <c r="P905" s="57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2.75" x14ac:dyDescent="0.2">
      <c r="A906" s="38"/>
      <c r="B906" s="38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8"/>
      <c r="P906" s="57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2.75" x14ac:dyDescent="0.2">
      <c r="A907" s="38"/>
      <c r="B907" s="38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8"/>
      <c r="P907" s="57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2.75" x14ac:dyDescent="0.2">
      <c r="A908" s="38"/>
      <c r="B908" s="38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8"/>
      <c r="P908" s="57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2.75" x14ac:dyDescent="0.2">
      <c r="A909" s="38"/>
      <c r="B909" s="38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8"/>
      <c r="P909" s="57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2.75" x14ac:dyDescent="0.2">
      <c r="A910" s="38"/>
      <c r="B910" s="38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8"/>
      <c r="P910" s="57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2.75" x14ac:dyDescent="0.2">
      <c r="A911" s="38"/>
      <c r="B911" s="38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8"/>
      <c r="P911" s="57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2.75" x14ac:dyDescent="0.2">
      <c r="A912" s="38"/>
      <c r="B912" s="38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8"/>
      <c r="P912" s="57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2.75" x14ac:dyDescent="0.2">
      <c r="A913" s="38"/>
      <c r="B913" s="38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8"/>
      <c r="P913" s="57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2.75" x14ac:dyDescent="0.2">
      <c r="A914" s="38"/>
      <c r="B914" s="38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8"/>
      <c r="P914" s="57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2.75" x14ac:dyDescent="0.2">
      <c r="A915" s="38"/>
      <c r="B915" s="38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8"/>
      <c r="P915" s="57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2.75" x14ac:dyDescent="0.2">
      <c r="A916" s="38"/>
      <c r="B916" s="38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8"/>
      <c r="P916" s="57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2.75" x14ac:dyDescent="0.2">
      <c r="A917" s="38"/>
      <c r="B917" s="38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8"/>
      <c r="P917" s="57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2.75" x14ac:dyDescent="0.2">
      <c r="A918" s="38"/>
      <c r="B918" s="38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8"/>
      <c r="P918" s="57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2.75" x14ac:dyDescent="0.2">
      <c r="A919" s="38"/>
      <c r="B919" s="38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8"/>
      <c r="P919" s="57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2.75" x14ac:dyDescent="0.2">
      <c r="A920" s="38"/>
      <c r="B920" s="38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8"/>
      <c r="P920" s="57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2.75" x14ac:dyDescent="0.2">
      <c r="A921" s="38"/>
      <c r="B921" s="38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8"/>
      <c r="P921" s="57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2.75" x14ac:dyDescent="0.2">
      <c r="A922" s="38"/>
      <c r="B922" s="38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8"/>
      <c r="P922" s="57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2.75" x14ac:dyDescent="0.2">
      <c r="A923" s="38"/>
      <c r="B923" s="38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8"/>
      <c r="P923" s="57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2.75" x14ac:dyDescent="0.2">
      <c r="A924" s="38"/>
      <c r="B924" s="38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8"/>
      <c r="P924" s="57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2.75" x14ac:dyDescent="0.2">
      <c r="A925" s="38"/>
      <c r="B925" s="38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8"/>
      <c r="P925" s="57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2.75" x14ac:dyDescent="0.2">
      <c r="A926" s="38"/>
      <c r="B926" s="38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8"/>
      <c r="P926" s="57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2.75" x14ac:dyDescent="0.2">
      <c r="A927" s="38"/>
      <c r="B927" s="38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8"/>
      <c r="P927" s="57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2.75" x14ac:dyDescent="0.2">
      <c r="A928" s="38"/>
      <c r="B928" s="38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8"/>
      <c r="P928" s="57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2.75" x14ac:dyDescent="0.2">
      <c r="A929" s="38"/>
      <c r="B929" s="38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8"/>
      <c r="P929" s="57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2.75" x14ac:dyDescent="0.2">
      <c r="A930" s="38"/>
      <c r="B930" s="38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8"/>
      <c r="P930" s="57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2.75" x14ac:dyDescent="0.2">
      <c r="A931" s="38"/>
      <c r="B931" s="38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8"/>
      <c r="P931" s="57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2.75" x14ac:dyDescent="0.2">
      <c r="A932" s="38"/>
      <c r="B932" s="38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8"/>
      <c r="P932" s="57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2.75" x14ac:dyDescent="0.2">
      <c r="A933" s="38"/>
      <c r="B933" s="38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8"/>
      <c r="P933" s="57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2.75" x14ac:dyDescent="0.2">
      <c r="A934" s="38"/>
      <c r="B934" s="38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8"/>
      <c r="P934" s="57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2.75" x14ac:dyDescent="0.2">
      <c r="A935" s="38"/>
      <c r="B935" s="38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8"/>
      <c r="P935" s="57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2.75" x14ac:dyDescent="0.2">
      <c r="A936" s="38"/>
      <c r="B936" s="38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8"/>
      <c r="P936" s="57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2.75" x14ac:dyDescent="0.2">
      <c r="A937" s="38"/>
      <c r="B937" s="38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8"/>
      <c r="P937" s="57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2.75" x14ac:dyDescent="0.2">
      <c r="A938" s="38"/>
      <c r="B938" s="38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8"/>
      <c r="P938" s="57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2.75" x14ac:dyDescent="0.2">
      <c r="A939" s="38"/>
      <c r="B939" s="38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8"/>
      <c r="P939" s="57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2.75" x14ac:dyDescent="0.2">
      <c r="A940" s="38"/>
      <c r="B940" s="38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8"/>
      <c r="P940" s="57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2.75" x14ac:dyDescent="0.2">
      <c r="A941" s="38"/>
      <c r="B941" s="38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8"/>
      <c r="P941" s="57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2.75" x14ac:dyDescent="0.2">
      <c r="A942" s="38"/>
      <c r="B942" s="38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8"/>
      <c r="P942" s="57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2.75" x14ac:dyDescent="0.2">
      <c r="A943" s="38"/>
      <c r="B943" s="38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8"/>
      <c r="P943" s="57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2.75" x14ac:dyDescent="0.2">
      <c r="A944" s="38"/>
      <c r="B944" s="38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8"/>
      <c r="P944" s="57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2.75" x14ac:dyDescent="0.2">
      <c r="A945" s="38"/>
      <c r="B945" s="38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8"/>
      <c r="P945" s="57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2.75" x14ac:dyDescent="0.2">
      <c r="A946" s="38"/>
      <c r="B946" s="38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8"/>
      <c r="P946" s="57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2.75" x14ac:dyDescent="0.2">
      <c r="A947" s="38"/>
      <c r="B947" s="38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8"/>
      <c r="P947" s="57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2.75" x14ac:dyDescent="0.2">
      <c r="A948" s="38"/>
      <c r="B948" s="38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8"/>
      <c r="P948" s="57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2.75" x14ac:dyDescent="0.2">
      <c r="A949" s="38"/>
      <c r="B949" s="38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8"/>
      <c r="P949" s="57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2.75" x14ac:dyDescent="0.2">
      <c r="A950" s="38"/>
      <c r="B950" s="38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8"/>
      <c r="P950" s="57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2.75" x14ac:dyDescent="0.2">
      <c r="A951" s="38"/>
      <c r="B951" s="38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8"/>
      <c r="P951" s="57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2.75" x14ac:dyDescent="0.2">
      <c r="A952" s="38"/>
      <c r="B952" s="38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8"/>
      <c r="P952" s="57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2.75" x14ac:dyDescent="0.2">
      <c r="A953" s="38"/>
      <c r="B953" s="38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8"/>
      <c r="P953" s="57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2.75" x14ac:dyDescent="0.2">
      <c r="A954" s="38"/>
      <c r="B954" s="38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8"/>
      <c r="P954" s="57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2.75" x14ac:dyDescent="0.2">
      <c r="A955" s="38"/>
      <c r="B955" s="38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8"/>
      <c r="P955" s="57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2.75" x14ac:dyDescent="0.2">
      <c r="A956" s="38"/>
      <c r="B956" s="38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8"/>
      <c r="P956" s="57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2.75" x14ac:dyDescent="0.2">
      <c r="A957" s="38"/>
      <c r="B957" s="38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8"/>
      <c r="P957" s="57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2.75" x14ac:dyDescent="0.2">
      <c r="A958" s="38"/>
      <c r="B958" s="38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8"/>
      <c r="P958" s="57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2.75" x14ac:dyDescent="0.2">
      <c r="A959" s="38"/>
      <c r="B959" s="38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8"/>
      <c r="P959" s="57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2.75" x14ac:dyDescent="0.2">
      <c r="A960" s="38"/>
      <c r="B960" s="38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8"/>
      <c r="P960" s="57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2.75" x14ac:dyDescent="0.2">
      <c r="A961" s="38"/>
      <c r="B961" s="38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8"/>
      <c r="P961" s="57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2.75" x14ac:dyDescent="0.2">
      <c r="A962" s="38"/>
      <c r="B962" s="38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8"/>
      <c r="P962" s="57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2.75" x14ac:dyDescent="0.2">
      <c r="A963" s="38"/>
      <c r="B963" s="38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8"/>
      <c r="P963" s="57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2.75" x14ac:dyDescent="0.2">
      <c r="A964" s="38"/>
      <c r="B964" s="38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8"/>
      <c r="P964" s="57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2.75" x14ac:dyDescent="0.2">
      <c r="A965" s="38"/>
      <c r="B965" s="38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8"/>
      <c r="P965" s="57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2.75" x14ac:dyDescent="0.2">
      <c r="A966" s="38"/>
      <c r="B966" s="38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8"/>
      <c r="P966" s="57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2.75" x14ac:dyDescent="0.2">
      <c r="A967" s="38"/>
      <c r="B967" s="38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8"/>
      <c r="P967" s="57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2.75" x14ac:dyDescent="0.2">
      <c r="A968" s="38"/>
      <c r="B968" s="38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8"/>
      <c r="P968" s="57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2.75" x14ac:dyDescent="0.2">
      <c r="A969" s="38"/>
      <c r="B969" s="38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8"/>
      <c r="P969" s="57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2.75" x14ac:dyDescent="0.2">
      <c r="A970" s="38"/>
      <c r="B970" s="38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8"/>
      <c r="P970" s="57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2.75" x14ac:dyDescent="0.2">
      <c r="A971" s="38"/>
      <c r="B971" s="38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8"/>
      <c r="P971" s="57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2.75" x14ac:dyDescent="0.2">
      <c r="A972" s="38"/>
      <c r="B972" s="38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8"/>
      <c r="P972" s="57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2.75" x14ac:dyDescent="0.2">
      <c r="A973" s="38"/>
      <c r="B973" s="38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8"/>
      <c r="P973" s="57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2.75" x14ac:dyDescent="0.2">
      <c r="A974" s="38"/>
      <c r="B974" s="38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8"/>
      <c r="P974" s="57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2.75" x14ac:dyDescent="0.2">
      <c r="A975" s="38"/>
      <c r="B975" s="38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8"/>
      <c r="P975" s="57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2.75" x14ac:dyDescent="0.2">
      <c r="A976" s="38"/>
      <c r="B976" s="38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8"/>
      <c r="P976" s="57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2.75" x14ac:dyDescent="0.2">
      <c r="A977" s="38"/>
      <c r="B977" s="38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8"/>
      <c r="P977" s="57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2.75" x14ac:dyDescent="0.2">
      <c r="A978" s="38"/>
      <c r="B978" s="38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8"/>
      <c r="P978" s="57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2.75" x14ac:dyDescent="0.2">
      <c r="A979" s="38"/>
      <c r="B979" s="38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8"/>
      <c r="P979" s="57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2.75" x14ac:dyDescent="0.2">
      <c r="A980" s="38"/>
      <c r="B980" s="38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8"/>
      <c r="P980" s="57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2.75" x14ac:dyDescent="0.2">
      <c r="A981" s="38"/>
      <c r="B981" s="38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8"/>
      <c r="P981" s="57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2.75" x14ac:dyDescent="0.2">
      <c r="A982" s="38"/>
      <c r="B982" s="38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8"/>
      <c r="P982" s="57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2.75" x14ac:dyDescent="0.2">
      <c r="A983" s="38"/>
      <c r="B983" s="38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8"/>
      <c r="P983" s="57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2.75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58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</sheetData>
  <autoFilter ref="A1:P13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Раскладка ПВД 16.04.22</vt:lpstr>
      <vt:lpstr>финансист </vt:lpstr>
      <vt:lpstr>Опрос по должностям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FEDOROV Dimitri</cp:lastModifiedBy>
  <dcterms:modified xsi:type="dcterms:W3CDTF">2022-07-27T11:23:11Z</dcterms:modified>
</cp:coreProperties>
</file>