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Снаряжение" sheetId="6" r:id="rId1"/>
    <sheet name="Снаряжение 09-10.04" sheetId="18" state="hidden" r:id="rId2"/>
    <sheet name="Варианы маршрутов Армения" sheetId="20" state="hidden" r:id="rId3"/>
    <sheet name="ЗАВСНАРЬЕ" sheetId="23" state="hidden" r:id="rId4"/>
    <sheet name="Отчеты Армения" sheetId="25" state="hidden" r:id="rId5"/>
    <sheet name="Достопримы Армения" sheetId="26" state="hidden" r:id="rId6"/>
    <sheet name="Препятствия Армения" sheetId="27" state="hidden" r:id="rId7"/>
  </sheets>
  <definedNames>
    <definedName name="_xlnm._FilterDatabase" localSheetId="3" hidden="1">ЗАВСНАРЬЕ!$E$4:$L$32</definedName>
    <definedName name="_xlnm._FilterDatabase" localSheetId="1" hidden="1">'Снаряжение 09-10.04'!$E$2:$J$26</definedName>
  </definedNames>
  <calcPr calcId="144525"/>
</workbook>
</file>

<file path=xl/calcChain.xml><?xml version="1.0" encoding="utf-8"?>
<calcChain xmlns="http://schemas.openxmlformats.org/spreadsheetml/2006/main">
  <c r="D38" i="6" l="1"/>
  <c r="D37" i="6"/>
  <c r="B38" i="6"/>
  <c r="B37" i="6"/>
  <c r="D35" i="6"/>
  <c r="D33" i="6"/>
  <c r="B33" i="6"/>
  <c r="B35" i="6" s="1"/>
  <c r="K23" i="23" l="1"/>
  <c r="G23" i="23"/>
  <c r="G24" i="23" s="1"/>
  <c r="J21" i="23"/>
  <c r="H20" i="23"/>
  <c r="H23" i="23" s="1"/>
  <c r="H25" i="23" s="1"/>
  <c r="F19" i="23"/>
  <c r="F18" i="23"/>
  <c r="J17" i="23"/>
  <c r="L16" i="23"/>
  <c r="F15" i="23"/>
  <c r="F23" i="23" s="1"/>
  <c r="F24" i="23" s="1"/>
  <c r="J14" i="23"/>
  <c r="J23" i="23" s="1"/>
  <c r="J24" i="23" s="1"/>
  <c r="L13" i="23"/>
  <c r="L23" i="23" s="1"/>
  <c r="L24" i="23" s="1"/>
  <c r="G12" i="23"/>
  <c r="G11" i="23"/>
  <c r="E10" i="23"/>
  <c r="I9" i="23"/>
  <c r="I8" i="23"/>
  <c r="I23" i="23" s="1"/>
  <c r="I25" i="23" s="1"/>
  <c r="H7" i="23"/>
  <c r="E6" i="23"/>
  <c r="C5" i="23"/>
  <c r="E5" i="23" s="1"/>
  <c r="E23" i="23" s="1"/>
  <c r="I1" i="23"/>
  <c r="C1" i="23"/>
  <c r="E1" i="23" s="1"/>
  <c r="J30" i="18"/>
  <c r="B30" i="18"/>
  <c r="D30" i="18" s="1"/>
  <c r="D29" i="18"/>
  <c r="B28" i="18"/>
  <c r="G26" i="18"/>
  <c r="D25" i="18"/>
  <c r="I25" i="18" s="1"/>
  <c r="J24" i="18"/>
  <c r="H22" i="18"/>
  <c r="G21" i="18"/>
  <c r="G20" i="18"/>
  <c r="G19" i="18"/>
  <c r="G18" i="18"/>
  <c r="G29" i="18" s="1"/>
  <c r="G31" i="18" s="1"/>
  <c r="G17" i="18"/>
  <c r="H16" i="18"/>
  <c r="H15" i="18"/>
  <c r="F14" i="18"/>
  <c r="F29" i="18" s="1"/>
  <c r="F31" i="18" s="1"/>
  <c r="F13" i="18"/>
  <c r="I12" i="18"/>
  <c r="I29" i="18" s="1"/>
  <c r="I31" i="18" s="1"/>
  <c r="J11" i="18"/>
  <c r="H8" i="18"/>
  <c r="H29" i="18" s="1"/>
  <c r="H31" i="18" s="1"/>
  <c r="G7" i="18"/>
  <c r="E6" i="18"/>
  <c r="F5" i="18"/>
  <c r="E4" i="18"/>
  <c r="E29" i="18" s="1"/>
  <c r="E31" i="18" s="1"/>
  <c r="H47" i="6"/>
  <c r="H46" i="6"/>
  <c r="E45" i="6"/>
  <c r="E44" i="6"/>
  <c r="E43" i="6"/>
  <c r="E41" i="6"/>
  <c r="F39" i="6"/>
  <c r="F38" i="6"/>
  <c r="I37" i="6"/>
  <c r="G36" i="6"/>
  <c r="H35" i="6"/>
  <c r="G34" i="6"/>
  <c r="J33" i="6"/>
  <c r="I32" i="6"/>
  <c r="I31" i="6"/>
  <c r="F28" i="6"/>
  <c r="K27" i="6"/>
  <c r="J26" i="6"/>
  <c r="G25" i="6"/>
  <c r="G24" i="6"/>
  <c r="G23" i="6"/>
  <c r="G22" i="6"/>
  <c r="G21" i="6"/>
  <c r="G20" i="6"/>
  <c r="G19" i="6"/>
  <c r="F18" i="6"/>
  <c r="F17" i="6"/>
  <c r="F16" i="6"/>
  <c r="K15" i="6"/>
  <c r="F14" i="6"/>
  <c r="K13" i="6"/>
  <c r="J11" i="6"/>
  <c r="H10" i="6"/>
  <c r="H9" i="6"/>
  <c r="G8" i="6"/>
  <c r="E6" i="6"/>
  <c r="J5" i="6"/>
  <c r="E4" i="6"/>
  <c r="J31" i="18" l="1"/>
  <c r="J2" i="23"/>
  <c r="J1" i="23"/>
  <c r="K1" i="23" s="1"/>
  <c r="E24" i="23"/>
  <c r="M24" i="23" s="1"/>
  <c r="M23" i="23"/>
  <c r="K30" i="18"/>
</calcChain>
</file>

<file path=xl/comments1.xml><?xml version="1.0" encoding="utf-8"?>
<comments xmlns="http://schemas.openxmlformats.org/spreadsheetml/2006/main">
  <authors>
    <author/>
  </authors>
  <commentList>
    <comment ref="B6" authorId="0">
      <text>
        <r>
          <rPr>
            <sz val="10"/>
            <color rgb="FF000000"/>
            <rFont val="Calibri"/>
            <scheme val="minor"/>
          </rPr>
          <t>в 100 км от горы Арагац :))
	-Anonymous</t>
        </r>
      </text>
    </comment>
    <comment ref="G6" authorId="0">
      <text>
        <r>
          <rPr>
            <sz val="10"/>
            <color rgb="FF000000"/>
            <rFont val="Calibri"/>
            <scheme val="minor"/>
          </rPr>
          <t>не слабо :))
	-Anonymous</t>
        </r>
      </text>
    </comment>
    <comment ref="I6" authorId="0">
      <text>
        <r>
          <rPr>
            <sz val="10"/>
            <color rgb="FF000000"/>
            <rFont val="Calibri"/>
            <scheme val="minor"/>
          </rPr>
          <t>также есть у (Корнеев Д. А., 2018)
	-Anonymous</t>
        </r>
      </text>
    </comment>
    <comment ref="I7" authorId="0">
      <text>
        <r>
          <rPr>
            <sz val="10"/>
            <color rgb="FF000000"/>
            <rFont val="Calibri"/>
            <scheme val="minor"/>
          </rPr>
          <t>(Алукаев К. В., 2021)
	-Anonymous</t>
        </r>
      </text>
    </comment>
    <comment ref="H8" authorId="0">
      <text>
        <r>
          <rPr>
            <sz val="10"/>
            <color rgb="FF000000"/>
            <rFont val="Calibri"/>
            <scheme val="minor"/>
          </rPr>
          <t>у Журавлева от Лусагюха
	-Anonymous</t>
        </r>
      </text>
    </comment>
    <comment ref="I8" authorId="0">
      <text>
        <r>
          <rPr>
            <sz val="10"/>
            <color rgb="FF000000"/>
            <rFont val="Calibri"/>
            <scheme val="minor"/>
          </rPr>
          <t>Алукаеву там понравилось, наверное?
	-Anonymous</t>
        </r>
      </text>
    </comment>
    <comment ref="B9" authorId="0">
      <text>
        <r>
          <rPr>
            <sz val="10"/>
            <color rgb="FF000000"/>
            <rFont val="Calibri"/>
            <scheme val="minor"/>
          </rPr>
          <t>в бумажном отчете не видно трек
	-Anonymous</t>
        </r>
      </text>
    </comment>
    <comment ref="B11" authorId="0">
      <text>
        <r>
          <rPr>
            <sz val="10"/>
            <color rgb="FF000000"/>
            <rFont val="Calibri"/>
            <scheme val="minor"/>
          </rPr>
          <t>Не очень понятно, это где-то, где река Елпин, археолог.комплекс Арени и монастырь Нораванк
	-Anonymous</t>
        </r>
      </text>
    </comment>
    <comment ref="I12" authorId="0">
      <text>
        <r>
          <rPr>
            <sz val="10"/>
            <color rgb="FF000000"/>
            <rFont val="Calibri"/>
            <scheme val="minor"/>
          </rPr>
          <t>Красиво...
	-Anonymous</t>
        </r>
      </text>
    </comment>
    <comment ref="B13" authorId="0">
      <text>
        <r>
          <rPr>
            <sz val="10"/>
            <color rgb="FF000000"/>
            <rFont val="Calibri"/>
            <scheme val="minor"/>
          </rPr>
          <t>не нравится! рядом - нормальная дорога, а они шли по каким-то козьим тропам, фу такими быть, бездорожье надо использовать там, где рядом нет норм дороги
	-Anonymous
----
О, yes!!!
	-Anonymous</t>
        </r>
      </text>
    </comment>
    <comment ref="D13" authorId="0">
      <text>
        <r>
          <rPr>
            <sz val="10"/>
            <color rgb="FF000000"/>
            <rFont val="Calibri"/>
            <scheme val="minor"/>
          </rPr>
          <t>класс!!!
	-Anonymous</t>
        </r>
      </text>
    </comment>
    <comment ref="H13" authorId="0">
      <text>
        <r>
          <rPr>
            <sz val="10"/>
            <color rgb="FF000000"/>
            <rFont val="Calibri"/>
            <scheme val="minor"/>
          </rPr>
          <t>по каким-то козьим тропам...
	-Anonymous</t>
        </r>
      </text>
    </comment>
    <comment ref="B15" authorId="0">
      <text>
        <r>
          <rPr>
            <sz val="10"/>
            <color rgb="FF000000"/>
            <rFont val="Calibri"/>
            <scheme val="minor"/>
          </rPr>
          <t>посмотреть в других отчетах
	-Anonymous</t>
        </r>
      </text>
    </comment>
    <comment ref="F19" authorId="0">
      <text>
        <r>
          <rPr>
            <sz val="10"/>
            <color rgb="FF000000"/>
            <rFont val="Calibri"/>
            <scheme val="minor"/>
          </rPr>
          <t>8 часов подъем, 2ч20 мин спуск
	-Anonymous</t>
        </r>
      </text>
    </comment>
    <comment ref="I19" authorId="0">
      <text>
        <r>
          <rPr>
            <sz val="10"/>
            <color rgb="FF000000"/>
            <rFont val="Calibri"/>
            <scheme val="minor"/>
          </rPr>
          <t>посмотреть подробнее этот отчет
	-Anonymous</t>
        </r>
      </text>
    </comment>
    <comment ref="B21" authorId="0">
      <text>
        <r>
          <rPr>
            <sz val="10"/>
            <color rgb="FF000000"/>
            <rFont val="Calibri"/>
            <scheme val="minor"/>
          </rPr>
          <t>смотреть путь прохождения, могли разжаловать до 3ки? Пересчет?
	-Anonymous</t>
        </r>
      </text>
    </comment>
    <comment ref="B22" authorId="0">
      <text>
        <r>
          <rPr>
            <sz val="10"/>
            <color rgb="FF000000"/>
            <rFont val="Calibri"/>
            <scheme val="minor"/>
          </rPr>
          <t>в отчете 2016 года отмечено как первопрохождение
	-Anonymous</t>
        </r>
      </text>
    </comment>
    <comment ref="B25" authorId="0">
      <text>
        <r>
          <rPr>
            <sz val="10"/>
            <color rgb="FF000000"/>
            <rFont val="Calibri"/>
            <scheme val="minor"/>
          </rPr>
          <t>оч популярен в отчетах
	-Anonymous</t>
        </r>
      </text>
    </comment>
    <comment ref="H27" authorId="0">
      <text>
        <r>
          <rPr>
            <sz val="10"/>
            <color rgb="FF000000"/>
            <rFont val="Calibri"/>
            <scheme val="minor"/>
          </rPr>
          <t>хз где трасса М4
	-Anonymous</t>
        </r>
      </text>
    </comment>
    <comment ref="H28" authorId="0">
      <text>
        <r>
          <rPr>
            <sz val="10"/>
            <color rgb="FF000000"/>
            <rFont val="Calibri"/>
            <scheme val="minor"/>
          </rPr>
          <t>у Прошкина от р.Арпа
	-Anonymous</t>
        </r>
      </text>
    </comment>
    <comment ref="B30" authorId="0">
      <text>
        <r>
          <rPr>
            <sz val="10"/>
            <color rgb="FF000000"/>
            <rFont val="Calibri"/>
            <scheme val="minor"/>
          </rPr>
          <t>у Журавлева 2016 это - тройка
	-Anonymous</t>
        </r>
      </text>
    </comment>
    <comment ref="B31" authorId="0">
      <text>
        <r>
          <rPr>
            <sz val="10"/>
            <color rgb="FF000000"/>
            <rFont val="Calibri"/>
            <scheme val="minor"/>
          </rPr>
          <t>не путать с равнинным препятствием 1кт долина р.Косах
	-Anonymous</t>
        </r>
      </text>
    </comment>
    <comment ref="B32" authorId="0">
      <text>
        <r>
          <rPr>
            <sz val="10"/>
            <color rgb="FF000000"/>
            <rFont val="Calibri"/>
            <scheme val="minor"/>
          </rPr>
          <t>он же - Спитакский или нет?
	-Anonymous</t>
        </r>
      </text>
    </comment>
    <comment ref="B34" authorId="0">
      <text>
        <r>
          <rPr>
            <sz val="10"/>
            <color rgb="FF000000"/>
            <rFont val="Calibri"/>
            <scheme val="minor"/>
          </rPr>
          <t>Обсерватория
	-Anonymous</t>
        </r>
      </text>
    </comment>
    <comment ref="G34" authorId="0">
      <text>
        <r>
          <rPr>
            <sz val="10"/>
            <color rgb="FF000000"/>
            <rFont val="Calibri"/>
            <scheme val="minor"/>
          </rPr>
          <t>это разница по nakarte, не подъем
	-Anonymous</t>
        </r>
      </text>
    </comment>
    <comment ref="A43" authorId="0">
      <text>
        <r>
          <rPr>
            <sz val="10"/>
            <color rgb="FF000000"/>
            <rFont val="Calibri"/>
            <scheme val="minor"/>
          </rPr>
          <t>см.фотки в отчете
	-Anonymous</t>
        </r>
      </text>
    </comment>
  </commentList>
</comments>
</file>

<file path=xl/sharedStrings.xml><?xml version="1.0" encoding="utf-8"?>
<sst xmlns="http://schemas.openxmlformats.org/spreadsheetml/2006/main" count="738" uniqueCount="467">
  <si>
    <t>Константинов</t>
  </si>
  <si>
    <t>Титов</t>
  </si>
  <si>
    <t>Маслова</t>
  </si>
  <si>
    <t>Потапов</t>
  </si>
  <si>
    <t>Костя</t>
  </si>
  <si>
    <t>Андрей Л.</t>
  </si>
  <si>
    <t>Андрей Т.</t>
  </si>
  <si>
    <t>Вит</t>
  </si>
  <si>
    <t>Андрей Ш.</t>
  </si>
  <si>
    <t>Костя К.</t>
  </si>
  <si>
    <t>Виталий Б.</t>
  </si>
  <si>
    <t>Семён П.</t>
  </si>
  <si>
    <t>Таня М.</t>
  </si>
  <si>
    <t>Название</t>
  </si>
  <si>
    <t>Хозяин</t>
  </si>
  <si>
    <t>Кто несёт</t>
  </si>
  <si>
    <t>Вес, кг</t>
  </si>
  <si>
    <t>Палатки</t>
  </si>
  <si>
    <t>Палатка 4м Redfox Challenger 4 - тент</t>
  </si>
  <si>
    <t>Внутряшка</t>
  </si>
  <si>
    <t>Саша Б</t>
  </si>
  <si>
    <t>Дуги</t>
  </si>
  <si>
    <t>Тент 3х3</t>
  </si>
  <si>
    <t>Костровое и готовка</t>
  </si>
  <si>
    <t>Фляга топливная 1</t>
  </si>
  <si>
    <t>Фляга топливная 2 (530 мл)</t>
  </si>
  <si>
    <t>Кан 4,5 л</t>
  </si>
  <si>
    <t>Кан 6 л</t>
  </si>
  <si>
    <t>Половник</t>
  </si>
  <si>
    <t>Шуршик</t>
  </si>
  <si>
    <t>Саша С.</t>
  </si>
  <si>
    <t>Доска кух.</t>
  </si>
  <si>
    <t>Скатерть</t>
  </si>
  <si>
    <t>Мусорные пакеты</t>
  </si>
  <si>
    <t>Скотч</t>
  </si>
  <si>
    <t>Варежка-прихватка</t>
  </si>
  <si>
    <t>Бензин 1л</t>
  </si>
  <si>
    <t>Надо прикинуть сколько в среднем бензина мы везём с учётом наличия заправок</t>
  </si>
  <si>
    <t>экран для горелок 1</t>
  </si>
  <si>
    <t>экран для горелок 2</t>
  </si>
  <si>
    <t>Прочее</t>
  </si>
  <si>
    <t>Аптечка</t>
  </si>
  <si>
    <t>Жду окончательный вес</t>
  </si>
  <si>
    <t>Ремнабор</t>
  </si>
  <si>
    <t>Директивный вес</t>
  </si>
  <si>
    <t>Швейнабор</t>
  </si>
  <si>
    <t>покрышка 26</t>
  </si>
  <si>
    <t>покрышка 27</t>
  </si>
  <si>
    <t>покрышка 29</t>
  </si>
  <si>
    <t>Трос для велосипедов</t>
  </si>
  <si>
    <t>Рация 1  + батарейки АА</t>
  </si>
  <si>
    <t>вес без штатного аккума - 155 г</t>
  </si>
  <si>
    <t>Рация 2 + батарейки АА</t>
  </si>
  <si>
    <t xml:space="preserve">Навигатор штурмана </t>
  </si>
  <si>
    <t>6 комплектов 2 АА</t>
  </si>
  <si>
    <t>Литиевые батарейки</t>
  </si>
  <si>
    <t>навигатор руководителя</t>
  </si>
  <si>
    <t>Акб в навигатор руковода</t>
  </si>
  <si>
    <t>Комплект бумажных карт и пр. документы</t>
  </si>
  <si>
    <t>Диктофон + батарейка ААА</t>
  </si>
  <si>
    <t>Безмен</t>
  </si>
  <si>
    <t>Фотоаппарат и эл. питания</t>
  </si>
  <si>
    <t>Флаг (Бол.)</t>
  </si>
  <si>
    <t>Человек</t>
  </si>
  <si>
    <t>Вес всего</t>
  </si>
  <si>
    <t>Вес на чел</t>
  </si>
  <si>
    <t>Вес на М:</t>
  </si>
  <si>
    <t>Контроль</t>
  </si>
  <si>
    <t>Вес на Ж:</t>
  </si>
  <si>
    <t>Баланс</t>
  </si>
  <si>
    <t>Сергеева</t>
  </si>
  <si>
    <t>2 кт</t>
  </si>
  <si>
    <t>Ссылка</t>
  </si>
  <si>
    <t>Кто добавил</t>
  </si>
  <si>
    <t>Описание</t>
  </si>
  <si>
    <t>Трек</t>
  </si>
  <si>
    <t>Доп. материалы</t>
  </si>
  <si>
    <t>Андрей Ш</t>
  </si>
  <si>
    <t>Палатка 2м NatureHike</t>
  </si>
  <si>
    <t>Горелка мультитопливная</t>
  </si>
  <si>
    <t>Кан 5 л</t>
  </si>
  <si>
    <t>Кан 6,5 л</t>
  </si>
  <si>
    <t>Пила лучковая Ковровская</t>
  </si>
  <si>
    <t>Топор fiskars x7</t>
  </si>
  <si>
    <t>Доска</t>
  </si>
  <si>
    <t>Костровая рукавица</t>
  </si>
  <si>
    <t>Шашурин А.</t>
  </si>
  <si>
    <r>
      <t xml:space="preserve">Вариант1 </t>
    </r>
    <r>
      <rPr>
        <u/>
        <sz val="10"/>
        <color rgb="FF1155CC"/>
        <rFont val="Calibri"/>
      </rPr>
      <t>https://nakarte.me/#m=9/40.98301/44.40399&amp;l=G&amp;nktl=Wn_91BgqddNIg8ywTItMbg</t>
    </r>
  </si>
  <si>
    <t>3к.с.</t>
  </si>
  <si>
    <t>https://nakarte.me/#m=12/40.69248/44.29756&amp;l=Otm&amp;nktl=xcgBul8t1zUXDicPZfrfpw</t>
  </si>
  <si>
    <t>http://velotrex.ru/trackview.php?file=5093</t>
  </si>
  <si>
    <t>первопроход</t>
  </si>
  <si>
    <t>https://nakarte.me/#m=9/40.47934/44.58527&amp;l=O&amp;nktl=xu6tKHmX3GY32hOD0QR_MA</t>
  </si>
  <si>
    <t>http://velotrex.ru/trackview.php?file=5094</t>
  </si>
  <si>
    <t>2к.с.</t>
  </si>
  <si>
    <t>https://nakarte.me/#m=11/39.84650/45.24307&amp;l=G&amp;q=%D0%BD%D0%BE%D1%80%D0%B0%D0%B2%D0%B0%D0%BD&amp;nktl=8c39pHuRRAAROMtvLv1r_g</t>
  </si>
  <si>
    <t>http://velotrex.ru/trackview.php?file=5066</t>
  </si>
  <si>
    <t>заимсвованный</t>
  </si>
  <si>
    <t>https://nakarte.me/#m=9/39.85494/45.20874&amp;l=G&amp;nktl=yA6ogfqqqUgxB2iu_kWE2A</t>
  </si>
  <si>
    <t>http://velotrex.ru/trackview.php?file=5009</t>
  </si>
  <si>
    <t>https://nakarte.me/#m=9/39.85494/45.20874&amp;l=G&amp;nktl=IBXp13hc6LCXDIzGmuDXtg</t>
  </si>
  <si>
    <t>http://velotrex.ru/trackview.php?file=5010</t>
  </si>
  <si>
    <t>собсвенный/заимсвованный</t>
  </si>
  <si>
    <t>https://nakarte.me/#m=8/40.19776/44.00024&amp;l=G&amp;q=%D0%BD%D0%BE%D1%80%D0%B0%D0%B2%D0%B0%D0%BD&amp;nktl=aRVp9n4ipDj_iBhL8_gM1g</t>
  </si>
  <si>
    <t>http://velotrex.ru/trackview.php?file=5065</t>
  </si>
  <si>
    <r>
      <t xml:space="preserve">Вариант2 </t>
    </r>
    <r>
      <rPr>
        <u/>
        <sz val="10"/>
        <color rgb="FF1155CC"/>
        <rFont val="Calibri"/>
      </rPr>
      <t>https://nakarte.me/#m=15/40.35900/44.25147&amp;l=O&amp;nktl=X1EPTpapLqFrvXiSXE1MKQ</t>
    </r>
  </si>
  <si>
    <t>https://nakarte.me/#m=15/40.35900/44.25147&amp;l=O&amp;nktl=_fE24VyFNLiSW8nSftiKfg</t>
  </si>
  <si>
    <t>http://velotrex.ru/trackview.php?file=5099</t>
  </si>
  <si>
    <r>
      <t xml:space="preserve">Вариант3 </t>
    </r>
    <r>
      <rPr>
        <u/>
        <sz val="10"/>
        <color rgb="FF1155CC"/>
        <rFont val="Calibri"/>
      </rPr>
      <t>https://nakarte.me/#m=8/40.67231/43.84094&amp;l=G&amp;nktl=ZpkHL7cBIy42imkUAMO3fA</t>
    </r>
  </si>
  <si>
    <t>?</t>
  </si>
  <si>
    <t>Маша</t>
  </si>
  <si>
    <t>Семён</t>
  </si>
  <si>
    <t>Вес, г</t>
  </si>
  <si>
    <t>вес итог, г</t>
  </si>
  <si>
    <t>ММ</t>
  </si>
  <si>
    <t>ЖЖ</t>
  </si>
  <si>
    <t>Андрей Л</t>
  </si>
  <si>
    <t>Саша</t>
  </si>
  <si>
    <t>Андрей Ш (лыжник)</t>
  </si>
  <si>
    <t>Тимур</t>
  </si>
  <si>
    <t>Андрей</t>
  </si>
  <si>
    <t>внутряшка палатки 3ки</t>
  </si>
  <si>
    <t>тент палатки 3ки</t>
  </si>
  <si>
    <t>колья-дуги</t>
  </si>
  <si>
    <t>кан 6.5л</t>
  </si>
  <si>
    <t>кан 5л</t>
  </si>
  <si>
    <t>лопата</t>
  </si>
  <si>
    <t>двуручка</t>
  </si>
  <si>
    <t>топор 1</t>
  </si>
  <si>
    <t>лучковая 1</t>
  </si>
  <si>
    <t>внутряшка 2</t>
  </si>
  <si>
    <t>тент палатки 2</t>
  </si>
  <si>
    <t>дуги и колья 2</t>
  </si>
  <si>
    <t xml:space="preserve">трос костровой </t>
  </si>
  <si>
    <t>топор 2</t>
  </si>
  <si>
    <t>волчатник</t>
  </si>
  <si>
    <t>кухня</t>
  </si>
  <si>
    <t>лучковая 2</t>
  </si>
  <si>
    <t>Контроль суммы)</t>
  </si>
  <si>
    <t>Сумма</t>
  </si>
  <si>
    <t>норма мм</t>
  </si>
  <si>
    <t>норма жж</t>
  </si>
  <si>
    <t>http://www.tlib.ru/doc.aspx?id=43462&amp;page=1</t>
  </si>
  <si>
    <t>Алукаев, 3кс, 2021</t>
  </si>
  <si>
    <t>https://nakarte.me/#m=10/40.01079/45.07278&amp;l=O&amp;nktl=nGgQWmkoBiYR1p_nVENmSw</t>
  </si>
  <si>
    <t>https://yadi.sk/i/pgohlj4Xxqn3sQ</t>
  </si>
  <si>
    <t>http://www.kramar.ru/otchets/2021_Alukaev_Armenia.pdf</t>
  </si>
  <si>
    <t>http://www.tlib.ru/doc.aspx?id=40435&amp;page=1</t>
  </si>
  <si>
    <t>Журвлёв, 3кс, 2016</t>
  </si>
  <si>
    <t>https://nakarte.me/#m=9/40.59936/44.81598&amp;l=O&amp;nktl=PXZmN_M2bW2HeUVVu2G8lQ</t>
  </si>
  <si>
    <t>http://мкв.рф/Otchety/2016_zakavkazie_3kc_zhuravlev.pdf</t>
  </si>
  <si>
    <t>http://www.tlib.ru/doc.aspx?id=41410&amp;page=1</t>
  </si>
  <si>
    <t>Корнеев, 3кс, 2018</t>
  </si>
  <si>
    <t>https://nakarte.me/#m=9/40.61604/45.16479&amp;l=O&amp;nktl=MgMMURYklTzRhMOKR6AkZg</t>
  </si>
  <si>
    <t>http://мкв.рф/Otchety/%D0%9E%D1%82%D1%87%D0%B5%D1%82_%D0%93%D1%80%D1%83%D0%B7%D0%B8%D1%8F_%D0%90%D1%80%D0%BC%D0%B5%D0%BD%D0%B8%D1%8F_3%D0%9A%D0%A1_%D0%A1%D0%A3_2018_%D0%9A%D0%BE%D1%80%D0%BD%D0%B5%D0%B5%D0%B2.pdf</t>
  </si>
  <si>
    <t>https://biketravelreports.ru/regions/europe/armenia</t>
  </si>
  <si>
    <t>Всякое</t>
  </si>
  <si>
    <t>http://tkmgtu.ru/files/velo/otchet/3kc4el_Lyalin_Armenia_2018.pdf</t>
  </si>
  <si>
    <t>Лялин, 3 с эл. 4 к.с., 2018</t>
  </si>
  <si>
    <t>https://nakarte.me/#m=10/39.69556/45.66330&amp;l=O&amp;nktl=Uh8nwLbHz5yAIgZCEYbjwQ</t>
  </si>
  <si>
    <t>http://мкв.рф/Otchety/2016_Armenia_4kc_Anohin.pdf</t>
  </si>
  <si>
    <t>Анохин, 4 к.с., 2016</t>
  </si>
  <si>
    <t>http://мкв.рф/Otchety/2016_Armenia_4kc_Proshkin.pdf</t>
  </si>
  <si>
    <t>Прошкин, 4.к.с., 2016</t>
  </si>
  <si>
    <t>https://nakarte.me/#m=10/39.98449/45.46143&amp;l=O&amp;nktl=j1HHSNKpSML7hmCFGILKrw</t>
  </si>
  <si>
    <t>https://bikepacking.com/routes/caucasus-crossing-armenia/</t>
  </si>
  <si>
    <t>https://risk.ru/blog/219495</t>
  </si>
  <si>
    <t>http://tkmgtu.ru/forum/trips/50347-lyamin-mitya-velo-n-k-armeniya-2016</t>
  </si>
  <si>
    <t>Лямин Митя, н/к, 2016</t>
  </si>
  <si>
    <t>https://nakarte.me/#m=9/39.94975/45.62622&amp;l=O&amp;nktl=JtxSgffXfcKP8q2yH1ZieA</t>
  </si>
  <si>
    <t>https://nakarte.me/#m=14/39.37233/46.26351&amp;l=O&amp;q=39.37963%2C%2046.24814&amp;nktl=wUtRvAf7YdLVsA69UCQ3gw</t>
  </si>
  <si>
    <t>В свободном формате. Пишите кто добавил</t>
  </si>
  <si>
    <t>добавил кто</t>
  </si>
  <si>
    <t>Армянский стоунхендж</t>
  </si>
  <si>
    <t xml:space="preserve">д. Караундж </t>
  </si>
  <si>
    <t xml:space="preserve">( арм. "Зорац Карер") </t>
  </si>
  <si>
    <t>Караундж</t>
  </si>
  <si>
    <t xml:space="preserve">7500 лет) </t>
  </si>
  <si>
    <t>Армения, Сюникская область</t>
  </si>
  <si>
    <t>https://yandex.ru/maps/org/karaundzh/61558150453</t>
  </si>
  <si>
    <t>https://araratour.com/ru/%D0%BA%D0%B0%D1%80%D0%B0%D1%83%D0%BD%D0%B4%D0%B6</t>
  </si>
  <si>
    <t>http://www.carahunge.com/</t>
  </si>
  <si>
    <t>https://www.google.com/maps/place/Carahunge,+Qarahunj+road,+Sisian,+%D0%90%D1%80%D0%BC%D0%B5%D0%BD%D0%B8%D1%8F/@39.5515613,46.0285532,15z/data=!3m1!1e3!4m2!3m1!1s0x4015f772c352e751:0xed1c87f565f0e696</t>
  </si>
  <si>
    <t>водопад Шаки</t>
  </si>
  <si>
    <t>https://ru.wikipedia.org/wiki/%D0%A8%D0%B0%D0%BA%D0%B8%D0%BD%D1%81%D0%BA%D0%B8%D0%B9_%D0%B2%D0%BE%D0%B4%D0%BE%D0%BF%D0%B0%D0%B4</t>
  </si>
  <si>
    <t xml:space="preserve">но есть умелец который чуть выше поставил  гидроэлектростанцию, Шаки может быть не таким как на картинке) </t>
  </si>
  <si>
    <t>https://yandex.ru/maps/org/vodopad_shaki/70169279280</t>
  </si>
  <si>
    <t>Крепость Амберд</t>
  </si>
  <si>
    <t>район горы Арагац</t>
  </si>
  <si>
    <t>https://www.advantour.com/rus/armenia/amberd.htm</t>
  </si>
  <si>
    <t>Замок Амберд</t>
  </si>
  <si>
    <t>плата за вход</t>
  </si>
  <si>
    <t>Армения, Арагацотнская область</t>
  </si>
  <si>
    <t>https://yandex.ru/maps/org/zamok_amberd/182438781744</t>
  </si>
  <si>
    <t>Бюраканская астрофизическая обсерватория</t>
  </si>
  <si>
    <t>район горы Арагатц</t>
  </si>
  <si>
    <t>Армения, Арагацотнская область, село Бюракан</t>
  </si>
  <si>
    <t>гланый инструмент 2,5 м диаметр</t>
  </si>
  <si>
    <t>https://yandex.ru/maps/org/byurakanskaya_astrofizicheskaya_observatoriya/49615229973</t>
  </si>
  <si>
    <t xml:space="preserve">есть экскурсия большая территория, охранник поит чаем) </t>
  </si>
  <si>
    <t>4а</t>
  </si>
  <si>
    <t xml:space="preserve">Радиотелескоп </t>
  </si>
  <si>
    <t>заброшка</t>
  </si>
  <si>
    <t>ущелье Оргов, рядом с Бюраканом</t>
  </si>
  <si>
    <t>Орговский радио телескоп</t>
  </si>
  <si>
    <t xml:space="preserve">диаметр 54 метра! </t>
  </si>
  <si>
    <t>https://yandex.ru/maps/org/orgovskiy_radiologicheskiy_teleskop/14604223926</t>
  </si>
  <si>
    <t>https://zen.yandex.ru/media/id/5fcd37070f83815912d6e8e7/zabroshennye-teleskopy-v-gorah-bratskoi-armenii-kosmos-uje-ne-nash-6012b9c8f26bf62c16c4a683</t>
  </si>
  <si>
    <t>Арагац, озеро Кари, метеостанция</t>
  </si>
  <si>
    <t xml:space="preserve">на Северную вершинку бы зайти! </t>
  </si>
  <si>
    <t>озеро Кари</t>
  </si>
  <si>
    <t>Арагацотнская область, Армения</t>
  </si>
  <si>
    <t>https://yandex.ru/maps?whatshere%5Bpoint%5D=44.181229764457214%2C40.47417587961672&amp;whatshere%5Bzoom%5D=11.282972&amp;ll=44.198430098317345%2C40.53701809386593&amp;z=11.282972</t>
  </si>
  <si>
    <t>ущелье Гарни, симфония камня, базальтовые столбы</t>
  </si>
  <si>
    <t>https://www.tourister.ru/world/asia/armenia/city/garni/placeofinterest/25288</t>
  </si>
  <si>
    <t>Симфония камней</t>
  </si>
  <si>
    <t>Армения, Араратская область, Симфония камней</t>
  </si>
  <si>
    <t>https://yandex.ru/maps/org/simfoniya_kamney/120181199618</t>
  </si>
  <si>
    <t>Храм Гарни</t>
  </si>
  <si>
    <t xml:space="preserve">как в Афинах </t>
  </si>
  <si>
    <t>Армения, Котайкская область, село Гарни</t>
  </si>
  <si>
    <t>https://yandex.ru/maps/org/khram_garni/46870097691</t>
  </si>
  <si>
    <t>Монастырь Гегард</t>
  </si>
  <si>
    <t>Монастырь копья</t>
  </si>
  <si>
    <t>Армения, Котайкская область</t>
  </si>
  <si>
    <t>https://yandex.ru/maps/org/monastyr_gegard/141175950094</t>
  </si>
  <si>
    <t>вырублен в скале, хорошая акустика, прохладно) вкусная пекарня</t>
  </si>
  <si>
    <t>Монастырь Севанаванк</t>
  </si>
  <si>
    <t>https://vstrokax.net/tserkvi-armenii/sevanavank-monastyri-armenii/#:~:text=%D0%A1%D0%B5%D0%B2%D0%B0%D0%BD%D0%B0%D0%B2%D0%B0%D0%BD%D0%BA%20%E2%80%94%20%D0%9C%D0%BE%D0%BD%D0%B0%D1%81%D1%82%D1%8B%D1%80%D0%B8%20%D0%90%D1%80%D0%BC%D0%B5%D0%BD%D0%B8%D0%B8.%20%D0%A6%D0%B5%D1%80%D0%BA%D0%B2%D0%B8,%D0%BA%D0%BE%D1%82%D0%BE%D1%80%D0%BE%D0%B9%20%D0%B8%20%D0%B6%D0%B8%D0%BB%D0%B0%20%D0%BC%D0%BE%D0%BD%D0%B0%D1%88%D0%B5%D1%81%D0%BA%D0%B0%D1%8F%20%D0%BE%D0%B1%D0%B8%D1%82%D0%B5%D0%BB%D1%8C</t>
  </si>
  <si>
    <t>красивый вид на о.Севан</t>
  </si>
  <si>
    <t>https://yandex.ru/profile/47153903693?no-distribution=1&amp;source=wizbiz_new_map_single</t>
  </si>
  <si>
    <t>В Ереване:</t>
  </si>
  <si>
    <t>Ереванский каскад</t>
  </si>
  <si>
    <t>Гигантская лестница из белого травертина</t>
  </si>
  <si>
    <t>40.1911, 44.51562</t>
  </si>
  <si>
    <t xml:space="preserve">Матенадаран </t>
  </si>
  <si>
    <t>хранилище древних рукописей</t>
  </si>
  <si>
    <t>40.19193, 44.52085</t>
  </si>
  <si>
    <t>ЦИЦЕРНАКАБЕРД</t>
  </si>
  <si>
    <t>памятник погибшим в Первую мировую и в память раскола Армении</t>
  </si>
  <si>
    <t>40.18582, 44.4903</t>
  </si>
  <si>
    <t>Крепость-музей Эребуни</t>
  </si>
  <si>
    <t>остатки крепости старше Рима на три десятка лет</t>
  </si>
  <si>
    <t>40.14138, 44.5353</t>
  </si>
  <si>
    <t>Площадь Республики</t>
  </si>
  <si>
    <t>N 40°10′40.13″ E 44°30′45.70″</t>
  </si>
  <si>
    <t>Монастырь Хор Вирап</t>
  </si>
  <si>
    <t>лучшая смотровая площадка на Арарат</t>
  </si>
  <si>
    <t>39.87819, 44.57575</t>
  </si>
  <si>
    <t>КАРАВАН-САРАЙ КНЯЗЯ ОРБЕЛЯНА НА СЕЛИМСКОМ ПЕРЕВАЛЕ</t>
  </si>
  <si>
    <t>39.94957, 45.23588</t>
  </si>
  <si>
    <t>Храм Звартноц</t>
  </si>
  <si>
    <t>руины храма 7 века в 10 км от Еревана</t>
  </si>
  <si>
    <t>40.16064, 44.33616</t>
  </si>
  <si>
    <t>Монастырь «Первопрестольный святой Эчмиадзин»</t>
  </si>
  <si>
    <t>главный храм Армении</t>
  </si>
  <si>
    <t>40.16183, 44.29111</t>
  </si>
  <si>
    <t xml:space="preserve">Церковь Святой Рипсиме </t>
  </si>
  <si>
    <t>Церковь 7 века в списке ЮНЕСКО</t>
  </si>
  <si>
    <t>40.16699, 44.30946</t>
  </si>
  <si>
    <t>Церковь святой Гаяне</t>
  </si>
  <si>
    <t>Древняя церковь в первозданном виде в списке ЮНЕСКО</t>
  </si>
  <si>
    <t>40.1575, 44.29184</t>
  </si>
  <si>
    <t>Монастырь Ахпат</t>
  </si>
  <si>
    <t>самый пейзажный монастырь</t>
  </si>
  <si>
    <t>41.09371, 44.71198</t>
  </si>
  <si>
    <t>Монастырь Санаин</t>
  </si>
  <si>
    <t>комплекс 10-13 веков</t>
  </si>
  <si>
    <t>41.08728, 44.66608</t>
  </si>
  <si>
    <t>Монастырский комплекс Кечарис 11 века в Цахкадзоре</t>
  </si>
  <si>
    <t>есть канатная дорога</t>
  </si>
  <si>
    <t>40.53394 44.71611</t>
  </si>
  <si>
    <t>памятник Леониду Енгибарову в Цахкадзоре</t>
  </si>
  <si>
    <t>40.53110 44.71982</t>
  </si>
  <si>
    <t>Казино в Цахкадзоре</t>
  </si>
  <si>
    <t>40.54045 44.72231</t>
  </si>
  <si>
    <t>Монастырь Агарцин рядом с Дилижаном</t>
  </si>
  <si>
    <t>есть водопад</t>
  </si>
  <si>
    <t>40.80251 44.89082</t>
  </si>
  <si>
    <t>Памятник Мимино в Дилижане</t>
  </si>
  <si>
    <t>40.74038 44.86539</t>
  </si>
  <si>
    <t>Монастырь Джуктакванг в окрестностях Дилижана</t>
  </si>
  <si>
    <t>40.75782 44.80298</t>
  </si>
  <si>
    <t>заброшенный монастырь 12 века Мотосованк в Дилижане</t>
  </si>
  <si>
    <t>40.74924 44.80800</t>
  </si>
  <si>
    <t>Тежаруйгский монастырь 12 века</t>
  </si>
  <si>
    <t>рядом с Меградзором</t>
  </si>
  <si>
    <t>40.59763 44.64470</t>
  </si>
  <si>
    <t>Монастырь Гошаванк</t>
  </si>
  <si>
    <t>40.73019 44.99734</t>
  </si>
  <si>
    <t>озеро Парз</t>
  </si>
  <si>
    <t>40.75308 44.96159</t>
  </si>
  <si>
    <t>Арзакан</t>
  </si>
  <si>
    <t>Древний монастырь Нехуц</t>
  </si>
  <si>
    <t>есть минеральные источники</t>
  </si>
  <si>
    <t>40.45655 44.58479</t>
  </si>
  <si>
    <t>40.45295 44.60487</t>
  </si>
  <si>
    <t>пещера Анапат</t>
  </si>
  <si>
    <t>дохристианские барельефы, языческие храмы, христианские храмы</t>
  </si>
  <si>
    <t>40.90309 45.06165</t>
  </si>
  <si>
    <t>Армянская Швейцария, красиво очень</t>
  </si>
  <si>
    <t>Канатная дорога "Крылья Татева"</t>
  </si>
  <si>
    <t>https://yandex.ru/maps/-/CCU5M-b1tD</t>
  </si>
  <si>
    <t>Монастырь Татев</t>
  </si>
  <si>
    <t>https://yandex.ru/maps/-/CCU5M-rrLD</t>
  </si>
  <si>
    <t>Пещера Арени с винодельней</t>
  </si>
  <si>
    <t>https://varandej.livejournal.com/1059541.html</t>
  </si>
  <si>
    <t>Джермук</t>
  </si>
  <si>
    <t>https://varandej.livejournal.com/1060425.html</t>
  </si>
  <si>
    <t>4 кт</t>
  </si>
  <si>
    <t>https://nakarte.me/#m=13/39.66630/45.27062&amp;l=T&amp;q=%D0%9D%D0%BE%D1%80%D0%B0%D0%B2%D0%B0%D0%BD%D0%BA&amp;nktl=cMCeoH2ogkJztIJIuzulqg</t>
  </si>
  <si>
    <t>3 кт</t>
  </si>
  <si>
    <t>https://nakarte.me/#m=11/40.36250/44.42837&amp;l=T&amp;q=%D0%90%D0%B3%D0%B0%D1%80%D0%B0%D0%BA&amp;nktl=J1YUCvVQAtOu3f4a-lvFfA</t>
  </si>
  <si>
    <t>https://nakarte.me/#m=9/40.22415/45.31551&amp;l=T&amp;q=%D0%9C%D0%B0%D1%80%D1%82%D1%83%D0%BD%D0%B8&amp;nktl=xbj0Ke_kPjcc49zOGR4XyQ</t>
  </si>
  <si>
    <t>Вид препятствия</t>
  </si>
  <si>
    <t>КТ</t>
  </si>
  <si>
    <t>Характеристика</t>
  </si>
  <si>
    <t>Lmax, км</t>
  </si>
  <si>
    <t>Hmax,м</t>
  </si>
  <si>
    <t>Набор,м</t>
  </si>
  <si>
    <t>путь прохождения</t>
  </si>
  <si>
    <t>Источник (ссылка на велотрекс или отчет)</t>
  </si>
  <si>
    <r>
      <rPr>
        <b/>
        <sz val="12"/>
        <color theme="1"/>
        <rFont val="Calibri"/>
      </rPr>
      <t>определяющие (3 К</t>
    </r>
    <r>
      <rPr>
        <b/>
        <sz val="12"/>
        <color rgb="FFCCCCCC"/>
        <rFont val="Calibri"/>
      </rPr>
      <t>о</t>
    </r>
    <r>
      <rPr>
        <b/>
        <sz val="12"/>
        <color theme="1"/>
        <rFont val="Calibri"/>
      </rPr>
      <t>Т</t>
    </r>
    <r>
      <rPr>
        <b/>
        <sz val="12"/>
        <color rgb="FFD9D9D9"/>
        <rFont val="Calibri"/>
      </rPr>
      <t>а/на мясо</t>
    </r>
    <r>
      <rPr>
        <b/>
        <sz val="12"/>
        <color theme="1"/>
        <rFont val="Calibri"/>
      </rPr>
      <t>)</t>
    </r>
  </si>
  <si>
    <r>
      <rPr>
        <u/>
        <sz val="12"/>
        <color rgb="FF1155CC"/>
        <rFont val="Calibri"/>
      </rPr>
      <t>https://nakarte.me/#m=11/40.36250/44.42837&amp;l=T&amp;q=%D0%90%D0%B3%D0%B0%D1%80%D0%B0%D0%BA&amp;nktl=J1YUCvVQAtOu3f4a-lvFfA</t>
    </r>
    <r>
      <rPr>
        <sz val="12"/>
        <rFont val="Calibri"/>
      </rPr>
      <t>A</t>
    </r>
  </si>
  <si>
    <t>траверс</t>
  </si>
  <si>
    <t>Арагац</t>
  </si>
  <si>
    <t>асфальт/крупный камень/грунт</t>
  </si>
  <si>
    <t>п.Агарак- до трассы (разв.Койтур)</t>
  </si>
  <si>
    <r>
      <rPr>
        <u/>
        <sz val="10"/>
        <color rgb="FF1155CC"/>
        <rFont val="Calibri"/>
      </rPr>
      <t>http://velotrex.ru/trackview.php?file=928</t>
    </r>
    <r>
      <rPr>
        <u/>
        <sz val="10"/>
        <color rgb="FF000000"/>
        <rFont val="Calibri"/>
      </rPr>
      <t xml:space="preserve"> </t>
    </r>
  </si>
  <si>
    <t xml:space="preserve">3 к.т., от Агарака до севернее Арташавана; охватывает юго-восточную часть горы Арагац. </t>
  </si>
  <si>
    <t>перевал</t>
  </si>
  <si>
    <t>Гохтаник</t>
  </si>
  <si>
    <t>асфальт/бетон/гравий/щебень/камень/грунт</t>
  </si>
  <si>
    <t>Кармрашен-Шатин</t>
  </si>
  <si>
    <r>
      <rPr>
        <u/>
        <sz val="10"/>
        <color rgb="FF0563C1"/>
        <rFont val="Calibri"/>
      </rPr>
      <t>http://velotrex.ru/trackview.php?file=1477</t>
    </r>
    <r>
      <rPr>
        <sz val="10"/>
        <rFont val="Calibri"/>
      </rPr>
      <t xml:space="preserve"> </t>
    </r>
  </si>
  <si>
    <t>3к.т. в сторону армении, там же по пути достоприм КАРАВАН-САРАЙ 39.94957, 45.23588</t>
  </si>
  <si>
    <t>через хребет Цахкуняц</t>
  </si>
  <si>
    <t>г. Апаран-п.Анкаван</t>
  </si>
  <si>
    <t>(Алукаев К. В., 2021)(Корнеев Д. А., 2018)(Алукаев К. В., 2018)(Корнеев Д. А., 2016)(Журвлёв А. В., 2016)</t>
  </si>
  <si>
    <t>http://velotrex.ru/trackview.php?file=4203</t>
  </si>
  <si>
    <t>горы Вайоцсар</t>
  </si>
  <si>
    <t>асфальт/бетон/камень/грунт</t>
  </si>
  <si>
    <t>пос. Кармрашен-дорога к монастырю Танаат</t>
  </si>
  <si>
    <t>(Алукаев К. В., 2021)</t>
  </si>
  <si>
    <t>http://velotrex.ru/trackview.php?file=3844</t>
  </si>
  <si>
    <t>Маргаовитский (Памбакский хребет)</t>
  </si>
  <si>
    <t>асфальт/бетон/гравий/щебень/камень/грунт/песок</t>
  </si>
  <si>
    <t>п.Меградзор-р.Агстев</t>
  </si>
  <si>
    <t>(Алукаев К. В., 2021)(Корнеев Д. А., 2018)(Алукаев К. В., 2018)(Журвлёв А. В., 2016)(Григорьева Т. В., 2016)(Корнеев Д. А., 2016)</t>
  </si>
  <si>
    <t>http://velotrex.ru/trackview.php?file=4206</t>
  </si>
  <si>
    <t>хребта Влюрт</t>
  </si>
  <si>
    <t>асфальт/бетон/камень/грунт 24.3 1608</t>
  </si>
  <si>
    <t>дор.Арпа-Арени - р.Елпин</t>
  </si>
  <si>
    <t>http://velotrex.ru/trackview.php?file=3845</t>
  </si>
  <si>
    <t>первал</t>
  </si>
  <si>
    <t>через Ераносский хребет</t>
  </si>
  <si>
    <t>асфальт/мелкий и крупный камень/грун</t>
  </si>
  <si>
    <t>п.Нарек-р.Азат</t>
  </si>
  <si>
    <t>(Корнеев Д. А., 2018)(Алукаев К. В., 2018)(Прошкин О. В., 2016)(Шумилкин Б. В., 2016)</t>
  </si>
  <si>
    <t>горы Чабаниглы г.Дилижан-р.Гетик</t>
  </si>
  <si>
    <t>асфальт/грунт/глина/все хорошее и разбитое</t>
  </si>
  <si>
    <t>надо смотреть</t>
  </si>
  <si>
    <t>(Корнеев Д. А., 2016)</t>
  </si>
  <si>
    <t>через Вохчабердский хребет</t>
  </si>
  <si>
    <t>асфальт/грунт/глина/крупный камень</t>
  </si>
  <si>
    <t>п.Гехашен-п.Гохт</t>
  </si>
  <si>
    <t>Безымянный</t>
  </si>
  <si>
    <t>п.Ттуджур-д.Анкаван</t>
  </si>
  <si>
    <t>(Прошкин О. В., 2016)</t>
  </si>
  <si>
    <t>Асфальт/бетон, гравий/щебень, камень, грунт</t>
  </si>
  <si>
    <t>г. Веди - р. Азат</t>
  </si>
  <si>
    <t>http://velotrex.ru/trackview.php?file=3847</t>
  </si>
  <si>
    <t>проходит через заповедник. Надо пробить как получить разрешение</t>
  </si>
  <si>
    <r>
      <rPr>
        <b/>
        <sz val="12"/>
        <color rgb="FF980000"/>
        <rFont val="Calibri"/>
      </rPr>
      <t>ПЕРЕ</t>
    </r>
    <r>
      <rPr>
        <b/>
        <sz val="12"/>
        <color rgb="FF666666"/>
        <rFont val="Calibri"/>
      </rPr>
      <t>определяющие (4 КТ, нужно пересчитывать, МКК может зарезать)</t>
    </r>
  </si>
  <si>
    <t>Спитакасар (через Гегамский хребет)</t>
  </si>
  <si>
    <t>каменистая горная дорога/теряющаяся горная колея</t>
  </si>
  <si>
    <t>п.Гохт-п.Ланджахпюр</t>
  </si>
  <si>
    <t>(Будкин К. Д., 2012)</t>
  </si>
  <si>
    <t>Дузюрт</t>
  </si>
  <si>
    <t>п.Дпрабак-ж/д ст.Драхтик</t>
  </si>
  <si>
    <t>(Григорьева Т. В., 2016)(Корнеев Д. А., 2016)</t>
  </si>
  <si>
    <t>подъем и спуск</t>
  </si>
  <si>
    <t>на перевал Арагац</t>
  </si>
  <si>
    <t>п.Анатрут-оз.Кари (Карагель) - п.Арич</t>
  </si>
  <si>
    <t>(Прошкин О. В., 2016)(Шумилкин Б. В., 2016)</t>
  </si>
  <si>
    <t>сад Ажарфахен</t>
  </si>
  <si>
    <t>п.Гнишек-п.Амагу</t>
  </si>
  <si>
    <r>
      <rPr>
        <b/>
        <sz val="12"/>
        <color theme="1"/>
        <rFont val="Calibri"/>
      </rPr>
      <t>предопределяющие (2 К</t>
    </r>
    <r>
      <rPr>
        <b/>
        <sz val="12"/>
        <color rgb="FFCCCCCC"/>
        <rFont val="Calibri"/>
      </rPr>
      <t>о</t>
    </r>
    <r>
      <rPr>
        <b/>
        <sz val="12"/>
        <color theme="1"/>
        <rFont val="Calibri"/>
      </rPr>
      <t>Т</t>
    </r>
    <r>
      <rPr>
        <b/>
        <sz val="12"/>
        <color rgb="FFCCCCCC"/>
        <rFont val="Calibri"/>
      </rPr>
      <t>а</t>
    </r>
    <r>
      <rPr>
        <b/>
        <sz val="12"/>
        <color theme="1"/>
        <rFont val="Calibri"/>
      </rPr>
      <t>)</t>
    </r>
  </si>
  <si>
    <t>Селимский от оз.Севан</t>
  </si>
  <si>
    <t xml:space="preserve">асфальт </t>
  </si>
  <si>
    <t>г.Мартуни-п.Шатин</t>
  </si>
  <si>
    <t>(Лялин А. Н., 2018)(Корнеев Д. А., 2018)(Алукаев К. В., 2018)(Журвлёв А. В., 2016)</t>
  </si>
  <si>
    <t>Пушкинский</t>
  </si>
  <si>
    <t>Асфальт</t>
  </si>
  <si>
    <t>р.Гаргар-г.Ванадзор</t>
  </si>
  <si>
    <t>(Корнеев Д. А., 2018)</t>
  </si>
  <si>
    <t>Севанский</t>
  </si>
  <si>
    <t>г.Дилижан-трасса М4</t>
  </si>
  <si>
    <t>(Корнеев Д. А., 2018)(Алукаев К. В., 2018)</t>
  </si>
  <si>
    <t>хребта Зангакатун</t>
  </si>
  <si>
    <t>Асфальт/бетон</t>
  </si>
  <si>
    <t>пос.Арени-пос.Урцадзор</t>
  </si>
  <si>
    <t>(Алукаев К. В., 2018)(Алукаев К. В., 2021)(Прошкин О. В., 2016)(Шумилкин Б. В., 2016)</t>
  </si>
  <si>
    <t>спуск</t>
  </si>
  <si>
    <t>по ущелью реки Азат</t>
  </si>
  <si>
    <t>дорога хорошего и среднего качества</t>
  </si>
  <si>
    <t>въезд в Хосровский заповедник-пос.Банаван</t>
  </si>
  <si>
    <t>(Алукаев К. В., 2018)</t>
  </si>
  <si>
    <t>г.Атис-п.Фантан-п.Гехашен</t>
  </si>
  <si>
    <t>асфальт/глина/хорошее и разбитое</t>
  </si>
  <si>
    <t>п.Фонтан - п.Гехашен</t>
  </si>
  <si>
    <t>(Корнеев Д. А., 2016)(Журвлёв А. В., 2016)</t>
  </si>
  <si>
    <t>подъем</t>
  </si>
  <si>
    <t>по долине р.Касах</t>
  </si>
  <si>
    <t>асфальт/бетон</t>
  </si>
  <si>
    <t>Эчмиадзин-Апаран</t>
  </si>
  <si>
    <t xml:space="preserve">Памбский </t>
  </si>
  <si>
    <t>асфальт</t>
  </si>
  <si>
    <t>г.Спитак-п.Апаран</t>
  </si>
  <si>
    <t>по р. Дебеда, Памбак</t>
  </si>
  <si>
    <t>от Алаверди до Ванадзора</t>
  </si>
  <si>
    <t>расчетный по велотрексу и спутнику; от монастырей Санаин, Ахпат (ЮНЕСКО) до пос. Ванадзор; описаний нет</t>
  </si>
  <si>
    <t>в Бюракан</t>
  </si>
  <si>
    <t>г.Вагаршапат-п.Анатрут</t>
  </si>
  <si>
    <t>Зодский</t>
  </si>
  <si>
    <t>нужно смотреть</t>
  </si>
  <si>
    <t>(Лялин А. Н., 2018)(Журавлёв А. В., 2013)</t>
  </si>
  <si>
    <t>Ссылки:</t>
  </si>
  <si>
    <t>Отчеты 3 кс</t>
  </si>
  <si>
    <t>1. Алукаев К. В. Зарубежные, Зарубежные:Армения / Алукаев К. В. – 2018. – URL: http://tlib.ru/doc.aspx?id=41403&amp;page=1 (дата обращения: 27.01.2022). – Текст : электронный.</t>
  </si>
  <si>
    <t>2. Алукаев К. В. Кавказ, Кавказ:Армения / Алукаев К. В. – 2021. – URL: http://tlib.ru/doc.aspx?id=43462&amp;page=1 (дата обращения: 27.01.2022). – Текст : электронный.</t>
  </si>
  <si>
    <t>3. Будкин К. Д. Кавказ, Кавказ:Армения и Нагорный Карабах / Будкин К. Д. – 2012. – URL: http://tlib.ru/doc.aspx?id=38929&amp;page=1 (дата обращения: 27.01.2022). – Текст : электронный.</t>
  </si>
  <si>
    <t>(Григорьева Т. В., 2016)</t>
  </si>
  <si>
    <t>4. Григорьева Т. В. Кавказ, Кавказ:Армения / Григорьева Т. В. – 2016. – URL: http://tlib.ru/doc.aspx?id=40433&amp;page=1 (дата обращения: 27.01.2022). – Текст : электронный.</t>
  </si>
  <si>
    <t>(Ерофеев А., 1986)</t>
  </si>
  <si>
    <t>5. Ерофеев А. Кавказ, Кавказ:Армения, Грузия / Ерофеев А. – 1986. – URL: http://tlib.ru/doc.aspx?id=33585&amp;page=1 (дата обращения: 27.01.2022). – Текст : электронный.</t>
  </si>
  <si>
    <t>(Журавлёв А. В., 2013)</t>
  </si>
  <si>
    <t>6. Журавлёв А. В. Кавказ, Кавказ:Армения и Нагорный Карабах / Журавлёв А. В. – 2013. – URL: http://tlib.ru/doc.aspx?id=39347&amp;page=1 (дата обращения: 27.01.2022). – Текст : электронный.</t>
  </si>
  <si>
    <t>(Журвлёв А. В., 2016)</t>
  </si>
  <si>
    <t>7. Журвлёв А. В. Кавказ, Кавказ:Закавказье (Грузия и Армения) / Журвлёв А. В. – 2016. – URL: http://tlib.ru/doc.aspx?id=40435&amp;page=1 (дата обращения: 27.01.2022). – Текст : электронный.</t>
  </si>
  <si>
    <t>8. Корнеев Д. А. Кавказ, Кавказ:Армения / Корнеев Д. А. – 2016. – URL: http://tlib.ru/doc.aspx?id=40368&amp;page=1 (дата обращения: 27.01.2022). – Текст : электронный.</t>
  </si>
  <si>
    <t>9. Корнеев Д. А. Кавказ, Кавказ:Грузия и Армения / Корнеев Д. А. – 2018. – URL: http://tlib.ru/doc.aspx?id=41410&amp;page=1 (дата обращения: 27.01.2022). – Текст : электронный.</t>
  </si>
  <si>
    <t>(Лялин А. Н., 2018)</t>
  </si>
  <si>
    <t>10. Лялин А. Н. Кавказ, Кавказ:Армения и Нагорный Карабах (Арцах) / Лялин А. Н. – 2018. – URL: http://tlib.ru/doc.aspx?id=41405&amp;page=1 (дата обращения: 27.01.2022). – Текст : электронный.</t>
  </si>
  <si>
    <t>(Хребтова М. С., 2012)</t>
  </si>
  <si>
    <t>11. Хребтова М. С. Кавказ, Кавказ:Армения / Хребтова М. С. – 2012. – URL: http://tlib.ru/doc.aspx?id=38904&amp;page=1 (дата обращения: 27.01.2022). – Текст : электронный.</t>
  </si>
  <si>
    <t>(Noname, 2014)</t>
  </si>
  <si>
    <t>12. Noname. Кавказ, Кавказ:Армения / Noname. – 2014. – URL: http://tlib.ru/doc.aspx?id=39673&amp;page=1 (дата обращения: 27.01.2022). – Текст : электронный.</t>
  </si>
  <si>
    <t>Отчеты 4 кс</t>
  </si>
  <si>
    <t>1. Прошкин О. В. Кавказ, Кавказ:Армения / Прошкин О. В. – 2016. – URL: http://tlib.ru/doc.aspx?id=40475&amp;page=1 (дата обращения: 30.01.2022). – Текст : электронный.</t>
  </si>
  <si>
    <t>(Шумилкин Б. В., 2016)</t>
  </si>
  <si>
    <t>2. Шумилкин Б. В. Кавказ, Кавказ:Армения / Шумилкин Б. В. – 2016. – URL: http://tlib.ru/doc.aspx?id=40555&amp;page=1 (дата обращения: 30.01.2022). – Текст : электронный.</t>
  </si>
  <si>
    <t>Отчеты 2 кс</t>
  </si>
  <si>
    <t>(Лапина М. Ю., 2012)</t>
  </si>
  <si>
    <t>1. Лапина М. Ю. Кавказ, Кавказ:Армения / Лапина М. Ю. – 2012. – URL: http://tlib.ru/doc.aspx?id=38914&amp;page=1 (дата обращения: 30.01.2022). – Текст : электронный.</t>
  </si>
  <si>
    <t>(Меньшиков А. В., 2015)</t>
  </si>
  <si>
    <t>2. Меньшиков А. В. Кавказ, Кавказ:Армения / Меньшиков А. В. – 2015. – URL: http://tlib.ru/doc.aspx?id=40176&amp;page=1 (дата обращения: 30.01.2022). – Текст : электронный.</t>
  </si>
  <si>
    <t xml:space="preserve">Не потерять </t>
  </si>
  <si>
    <r>
      <rPr>
        <u/>
        <sz val="12"/>
        <color rgb="FF1155CC"/>
        <rFont val="Calibri"/>
      </rPr>
      <t>https://nakarte.me/#m=11/40.36250/44.42837&amp;l=T&amp;q=%D0%90%D0%B3%D0%B0%D1%80%D0%B0%D0%BA&amp;nktl=J1YUCvVQAtOu3f4a-lvFfA</t>
    </r>
    <r>
      <rPr>
        <sz val="12"/>
        <rFont val="Calibri"/>
      </rPr>
      <t>A</t>
    </r>
  </si>
  <si>
    <t>Палатка 4м Redfox Challenger 4:</t>
  </si>
  <si>
    <t xml:space="preserve"> - Внутряшка</t>
  </si>
  <si>
    <t xml:space="preserve"> - Дуги и колья</t>
  </si>
  <si>
    <t xml:space="preserve"> - Тент</t>
  </si>
  <si>
    <t>Палатка 3м:</t>
  </si>
  <si>
    <t>Тент 3х3м</t>
  </si>
  <si>
    <t>Горелка мультитопливная 1 (Kovea Booster)</t>
  </si>
  <si>
    <t>Горелка мультитопливная 2 (China)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</si>
</sst>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65">
    <font>
      <sz val="10"/>
      <color rgb="FF000000"/>
      <name val="Calibri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sz val="10"/>
      <color rgb="FF000000"/>
      <name val="Arial"/>
    </font>
    <font>
      <sz val="10"/>
      <color theme="1"/>
      <name val="Arial"/>
    </font>
    <font>
      <u/>
      <sz val="10"/>
      <color rgb="FF0563C1"/>
      <name val="Calibri"/>
    </font>
    <font>
      <sz val="10"/>
      <name val="Calibri"/>
    </font>
    <font>
      <u/>
      <sz val="10"/>
      <color rgb="FF0000FF"/>
      <name val="Calibri"/>
    </font>
    <font>
      <sz val="10"/>
      <color theme="1"/>
      <name val="Calibri"/>
    </font>
    <font>
      <sz val="9"/>
      <color theme="1"/>
      <name val="Arial"/>
    </font>
    <font>
      <sz val="11"/>
      <color theme="1"/>
      <name val="Calibri"/>
    </font>
    <font>
      <b/>
      <sz val="12"/>
      <color theme="1"/>
      <name val="Calibri"/>
      <scheme val="minor"/>
    </font>
    <font>
      <u/>
      <sz val="10"/>
      <color rgb="FF1155CC"/>
      <name val="Calibri"/>
      <scheme val="minor"/>
    </font>
    <font>
      <u/>
      <sz val="10"/>
      <color rgb="FF0000FF"/>
      <name val="Calibri"/>
    </font>
    <font>
      <u/>
      <sz val="10"/>
      <color rgb="FF1155CC"/>
      <name val="Calibri"/>
    </font>
    <font>
      <i/>
      <sz val="11"/>
      <color theme="6"/>
      <name val="Calibri"/>
    </font>
    <font>
      <sz val="10"/>
      <color theme="0"/>
      <name val="Calibri"/>
      <scheme val="minor"/>
    </font>
    <font>
      <u/>
      <sz val="10"/>
      <color rgb="FF0000FF"/>
      <name val="Calibri"/>
    </font>
    <font>
      <sz val="10"/>
      <color theme="1"/>
      <name val="Calibri"/>
      <scheme val="minor"/>
    </font>
    <font>
      <u/>
      <sz val="10"/>
      <color rgb="FF0000FF"/>
      <name val="Calibri"/>
    </font>
    <font>
      <u/>
      <sz val="10"/>
      <color rgb="FF0000FF"/>
      <name val="Calibri"/>
    </font>
    <font>
      <u/>
      <sz val="10"/>
      <color rgb="FF0000FF"/>
      <name val="Calibri"/>
    </font>
    <font>
      <sz val="10"/>
      <color rgb="FF000000"/>
      <name val="Docs-Calibri"/>
    </font>
    <font>
      <u/>
      <sz val="10"/>
      <color rgb="FF0000FF"/>
      <name val="Calibri"/>
    </font>
    <font>
      <sz val="10"/>
      <color theme="1"/>
      <name val="Arial"/>
    </font>
    <font>
      <u/>
      <sz val="10"/>
      <color rgb="FF1155CC"/>
      <name val="Calibri"/>
      <scheme val="minor"/>
    </font>
    <font>
      <u/>
      <sz val="10"/>
      <color rgb="FF1155CC"/>
      <name val="Calibri"/>
    </font>
    <font>
      <sz val="12"/>
      <color rgb="FF000000"/>
      <name val="BentonSans-Book"/>
    </font>
    <font>
      <sz val="13"/>
      <color rgb="FF222222"/>
      <name val="&quot;Open Sans&quot;"/>
    </font>
    <font>
      <u/>
      <sz val="10"/>
      <color rgb="FF0563C1"/>
      <name val="Calibri"/>
    </font>
    <font>
      <b/>
      <sz val="10"/>
      <color theme="1"/>
      <name val="Calibri"/>
      <scheme val="minor"/>
    </font>
    <font>
      <u/>
      <sz val="12"/>
      <color rgb="FF1155CC"/>
      <name val="Calibri"/>
    </font>
    <font>
      <u/>
      <sz val="10"/>
      <color rgb="FF0563C1"/>
      <name val="Calibri"/>
    </font>
    <font>
      <u/>
      <sz val="12"/>
      <color rgb="FF0000FF"/>
      <name val="Calibri"/>
    </font>
    <font>
      <sz val="12"/>
      <color theme="1"/>
      <name val="Calibri"/>
      <scheme val="minor"/>
    </font>
    <font>
      <u/>
      <sz val="10"/>
      <color rgb="FF1155CC"/>
      <name val="Calibri"/>
    </font>
    <font>
      <b/>
      <i/>
      <sz val="10"/>
      <color theme="1"/>
      <name val="Calibri"/>
      <scheme val="minor"/>
    </font>
    <font>
      <i/>
      <sz val="10"/>
      <color theme="1"/>
      <name val="Calibri"/>
      <scheme val="minor"/>
    </font>
    <font>
      <u/>
      <sz val="10"/>
      <color rgb="FF0000FF"/>
      <name val="Calibri"/>
    </font>
    <font>
      <sz val="10"/>
      <color rgb="FF000000"/>
      <name val="Roboto"/>
    </font>
    <font>
      <sz val="10"/>
      <color rgb="FF000000"/>
      <name val="Calibri"/>
    </font>
    <font>
      <u/>
      <sz val="10"/>
      <color rgb="FF1155CC"/>
      <name val="Calibri"/>
    </font>
    <font>
      <u/>
      <sz val="10"/>
      <color rgb="FF0000FF"/>
      <name val="Calibri"/>
    </font>
    <font>
      <b/>
      <sz val="12"/>
      <color rgb="FF666666"/>
      <name val="Calibri"/>
      <scheme val="minor"/>
    </font>
    <font>
      <u/>
      <sz val="10"/>
      <color rgb="FF0000FF"/>
      <name val="Calibri"/>
    </font>
    <font>
      <sz val="10"/>
      <color rgb="FF434343"/>
      <name val="Calibri"/>
      <scheme val="minor"/>
    </font>
    <font>
      <b/>
      <i/>
      <sz val="10"/>
      <color rgb="FF434343"/>
      <name val="Calibri"/>
      <scheme val="minor"/>
    </font>
    <font>
      <i/>
      <sz val="10"/>
      <color rgb="FF434343"/>
      <name val="Calibri"/>
      <scheme val="minor"/>
    </font>
    <font>
      <sz val="10"/>
      <color rgb="FFA5A5A5"/>
      <name val="Calibri"/>
      <scheme val="minor"/>
    </font>
    <font>
      <b/>
      <i/>
      <sz val="10"/>
      <color rgb="FFA5A5A5"/>
      <name val="Calibri"/>
      <scheme val="minor"/>
    </font>
    <font>
      <i/>
      <sz val="10"/>
      <color rgb="FFA5A5A5"/>
      <name val="Calibri"/>
      <scheme val="minor"/>
    </font>
    <font>
      <b/>
      <sz val="10"/>
      <color rgb="FFA5A5A5"/>
      <name val="Calibri"/>
      <scheme val="minor"/>
    </font>
    <font>
      <sz val="10"/>
      <color rgb="FFA5A5A5"/>
      <name val="Calibri"/>
      <scheme val="minor"/>
    </font>
    <font>
      <u/>
      <sz val="10"/>
      <color rgb="FF0563C1"/>
      <name val="Calibri"/>
    </font>
    <font>
      <sz val="10"/>
      <color rgb="FFD9D9D9"/>
      <name val="Calibri"/>
      <scheme val="minor"/>
    </font>
    <font>
      <sz val="10"/>
      <color rgb="FFB7B7B7"/>
      <name val="Calibri"/>
      <scheme val="minor"/>
    </font>
    <font>
      <u/>
      <sz val="10"/>
      <color rgb="FF0000FF"/>
      <name val="Calibri"/>
    </font>
    <font>
      <u/>
      <sz val="12"/>
      <color rgb="FF0000FF"/>
      <name val="Calibri"/>
    </font>
    <font>
      <b/>
      <sz val="12"/>
      <color theme="1"/>
      <name val="Calibri"/>
    </font>
    <font>
      <b/>
      <sz val="12"/>
      <color rgb="FFCCCCCC"/>
      <name val="Calibri"/>
    </font>
    <font>
      <b/>
      <sz val="12"/>
      <color rgb="FFD9D9D9"/>
      <name val="Calibri"/>
    </font>
    <font>
      <sz val="12"/>
      <name val="Calibri"/>
    </font>
    <font>
      <u/>
      <sz val="10"/>
      <color rgb="FF000000"/>
      <name val="Calibri"/>
    </font>
    <font>
      <b/>
      <sz val="12"/>
      <color rgb="FF980000"/>
      <name val="Calibri"/>
    </font>
    <font>
      <b/>
      <sz val="12"/>
      <color rgb="FF666666"/>
      <name val="Calibri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3F3F3"/>
        <bgColor rgb="FFF3F3F3"/>
      </patternFill>
    </fill>
    <fill>
      <patternFill patternType="solid">
        <fgColor rgb="FFB7E1CD"/>
        <bgColor rgb="FFB7E1CD"/>
      </patternFill>
    </fill>
    <fill>
      <patternFill patternType="solid">
        <fgColor rgb="FFD9D9D9"/>
        <bgColor rgb="FFD9D9D9"/>
      </patternFill>
    </fill>
    <fill>
      <patternFill patternType="solid">
        <fgColor rgb="FFB6D7A8"/>
        <bgColor rgb="FFB6D7A8"/>
      </patternFill>
    </fill>
    <fill>
      <patternFill patternType="solid">
        <fgColor theme="7"/>
        <bgColor theme="7"/>
      </patternFill>
    </fill>
    <fill>
      <patternFill patternType="solid">
        <fgColor theme="1"/>
        <bgColor theme="1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theme="7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B7E1CD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n">
        <color rgb="FF000000"/>
      </bottom>
      <diagonal/>
    </border>
    <border>
      <left/>
      <right/>
      <top style="thick">
        <color rgb="FFFF0000"/>
      </top>
      <bottom style="thin">
        <color rgb="FF000000"/>
      </bottom>
      <diagonal/>
    </border>
    <border>
      <left/>
      <right style="thin">
        <color rgb="FF000000"/>
      </right>
      <top style="thick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0000"/>
      </top>
      <bottom style="thin">
        <color rgb="FF000000"/>
      </bottom>
      <diagonal/>
    </border>
    <border>
      <left style="thin">
        <color rgb="FF000000"/>
      </left>
      <right style="thick">
        <color rgb="FFFF0000"/>
      </right>
      <top style="thick">
        <color rgb="FFFF0000"/>
      </top>
      <bottom style="thin">
        <color rgb="FF000000"/>
      </bottom>
      <diagonal/>
    </border>
    <border>
      <left style="thick">
        <color rgb="FFFF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12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7" fillId="0" borderId="0" xfId="0" applyFont="1" applyAlignment="1"/>
    <xf numFmtId="0" fontId="4" fillId="0" borderId="2" xfId="0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/>
    <xf numFmtId="0" fontId="8" fillId="0" borderId="0" xfId="0" applyFont="1" applyAlignment="1"/>
    <xf numFmtId="0" fontId="4" fillId="0" borderId="1" xfId="0" applyFont="1" applyBorder="1" applyAlignment="1"/>
    <xf numFmtId="0" fontId="8" fillId="0" borderId="0" xfId="0" applyFont="1" applyAlignment="1"/>
    <xf numFmtId="0" fontId="8" fillId="4" borderId="9" xfId="0" applyFont="1" applyFill="1" applyBorder="1" applyAlignment="1"/>
    <xf numFmtId="0" fontId="8" fillId="4" borderId="6" xfId="0" applyFont="1" applyFill="1" applyBorder="1" applyAlignment="1"/>
    <xf numFmtId="0" fontId="8" fillId="6" borderId="1" xfId="0" applyFont="1" applyFill="1" applyBorder="1" applyAlignment="1"/>
    <xf numFmtId="0" fontId="8" fillId="3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7" borderId="1" xfId="0" applyFont="1" applyFill="1" applyBorder="1" applyAlignment="1"/>
    <xf numFmtId="0" fontId="8" fillId="0" borderId="5" xfId="0" applyFont="1" applyBorder="1" applyAlignment="1"/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 applyAlignment="1"/>
    <xf numFmtId="0" fontId="9" fillId="3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right"/>
    </xf>
    <xf numFmtId="0" fontId="9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right"/>
    </xf>
    <xf numFmtId="0" fontId="10" fillId="3" borderId="1" xfId="0" applyFont="1" applyFill="1" applyBorder="1" applyAlignment="1">
      <alignment wrapText="1"/>
    </xf>
    <xf numFmtId="0" fontId="8" fillId="7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/>
    <xf numFmtId="0" fontId="8" fillId="0" borderId="2" xfId="0" applyFont="1" applyBorder="1" applyAlignment="1">
      <alignment horizontal="right"/>
    </xf>
    <xf numFmtId="0" fontId="8" fillId="2" borderId="1" xfId="0" applyFont="1" applyFill="1" applyBorder="1" applyAlignment="1"/>
    <xf numFmtId="0" fontId="4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/>
    <xf numFmtId="0" fontId="12" fillId="0" borderId="0" xfId="0" applyFont="1" applyAlignment="1"/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/>
    <xf numFmtId="0" fontId="2" fillId="6" borderId="1" xfId="0" applyFont="1" applyFill="1" applyBorder="1"/>
    <xf numFmtId="0" fontId="2" fillId="0" borderId="11" xfId="0" applyFont="1" applyBorder="1" applyAlignment="1">
      <alignment wrapText="1"/>
    </xf>
    <xf numFmtId="0" fontId="9" fillId="2" borderId="12" xfId="0" applyFont="1" applyFill="1" applyBorder="1" applyAlignment="1">
      <alignment vertical="top" wrapText="1"/>
    </xf>
    <xf numFmtId="0" fontId="2" fillId="0" borderId="17" xfId="0" applyFont="1" applyBorder="1" applyAlignment="1"/>
    <xf numFmtId="0" fontId="2" fillId="2" borderId="1" xfId="0" applyFont="1" applyFill="1" applyBorder="1" applyAlignment="1"/>
    <xf numFmtId="0" fontId="2" fillId="0" borderId="13" xfId="0" applyFont="1" applyBorder="1" applyAlignment="1">
      <alignment wrapText="1"/>
    </xf>
    <xf numFmtId="0" fontId="9" fillId="2" borderId="14" xfId="0" applyFont="1" applyFill="1" applyBorder="1" applyAlignment="1">
      <alignment vertical="top" wrapText="1"/>
    </xf>
    <xf numFmtId="0" fontId="2" fillId="0" borderId="15" xfId="0" applyFont="1" applyBorder="1" applyAlignment="1">
      <alignment wrapText="1"/>
    </xf>
    <xf numFmtId="0" fontId="9" fillId="2" borderId="16" xfId="0" applyFont="1" applyFill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/>
    <xf numFmtId="0" fontId="4" fillId="0" borderId="7" xfId="0" applyFont="1" applyBorder="1" applyAlignment="1"/>
    <xf numFmtId="0" fontId="9" fillId="2" borderId="1" xfId="0" applyFont="1" applyFill="1" applyBorder="1" applyAlignment="1">
      <alignment vertical="top" wrapText="1"/>
    </xf>
    <xf numFmtId="0" fontId="2" fillId="9" borderId="1" xfId="0" applyFont="1" applyFill="1" applyBorder="1" applyAlignment="1"/>
    <xf numFmtId="0" fontId="2" fillId="0" borderId="3" xfId="0" applyFont="1" applyBorder="1"/>
    <xf numFmtId="0" fontId="2" fillId="0" borderId="18" xfId="0" applyFont="1" applyBorder="1" applyAlignment="1"/>
    <xf numFmtId="0" fontId="3" fillId="3" borderId="7" xfId="0" applyFont="1" applyFill="1" applyBorder="1" applyAlignment="1">
      <alignment wrapText="1"/>
    </xf>
    <xf numFmtId="0" fontId="15" fillId="3" borderId="1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left" wrapText="1"/>
    </xf>
    <xf numFmtId="0" fontId="2" fillId="9" borderId="1" xfId="0" applyFont="1" applyFill="1" applyBorder="1"/>
    <xf numFmtId="0" fontId="2" fillId="0" borderId="22" xfId="0" applyFont="1" applyBorder="1"/>
    <xf numFmtId="0" fontId="2" fillId="0" borderId="23" xfId="0" applyFont="1" applyBorder="1"/>
    <xf numFmtId="0" fontId="18" fillId="0" borderId="26" xfId="0" applyFont="1" applyBorder="1" applyAlignment="1"/>
    <xf numFmtId="0" fontId="19" fillId="0" borderId="1" xfId="0" applyFont="1" applyBorder="1" applyAlignment="1"/>
    <xf numFmtId="0" fontId="20" fillId="0" borderId="1" xfId="0" applyFont="1" applyBorder="1" applyAlignment="1">
      <alignment wrapText="1"/>
    </xf>
    <xf numFmtId="0" fontId="2" fillId="0" borderId="27" xfId="0" applyFont="1" applyBorder="1"/>
    <xf numFmtId="0" fontId="21" fillId="0" borderId="1" xfId="0" applyFont="1" applyBorder="1" applyAlignment="1"/>
    <xf numFmtId="0" fontId="22" fillId="3" borderId="26" xfId="0" applyFont="1" applyFill="1" applyBorder="1" applyAlignment="1">
      <alignment horizontal="left"/>
    </xf>
    <xf numFmtId="0" fontId="23" fillId="0" borderId="4" xfId="0" applyFont="1" applyBorder="1" applyAlignment="1">
      <alignment wrapText="1"/>
    </xf>
    <xf numFmtId="0" fontId="2" fillId="0" borderId="4" xfId="0" applyFont="1" applyBorder="1"/>
    <xf numFmtId="0" fontId="2" fillId="0" borderId="25" xfId="0" applyFont="1" applyBorder="1"/>
    <xf numFmtId="0" fontId="8" fillId="0" borderId="0" xfId="0" applyFont="1"/>
    <xf numFmtId="1" fontId="10" fillId="0" borderId="0" xfId="0" applyNumberFormat="1" applyFont="1"/>
    <xf numFmtId="0" fontId="24" fillId="0" borderId="1" xfId="0" applyFont="1" applyBorder="1" applyAlignment="1">
      <alignment wrapText="1"/>
    </xf>
    <xf numFmtId="0" fontId="10" fillId="0" borderId="28" xfId="0" applyFont="1" applyBorder="1"/>
    <xf numFmtId="0" fontId="10" fillId="0" borderId="29" xfId="0" applyFont="1" applyBorder="1" applyAlignment="1">
      <alignment wrapText="1"/>
    </xf>
    <xf numFmtId="0" fontId="10" fillId="0" borderId="30" xfId="0" applyFont="1" applyBorder="1"/>
    <xf numFmtId="0" fontId="8" fillId="2" borderId="1" xfId="0" applyFont="1" applyFill="1" applyBorder="1"/>
    <xf numFmtId="0" fontId="10" fillId="2" borderId="1" xfId="0" applyFont="1" applyFill="1" applyBorder="1"/>
    <xf numFmtId="0" fontId="2" fillId="2" borderId="1" xfId="0" applyFont="1" applyFill="1" applyBorder="1"/>
    <xf numFmtId="0" fontId="10" fillId="0" borderId="31" xfId="0" applyFont="1" applyBorder="1"/>
    <xf numFmtId="0" fontId="10" fillId="0" borderId="0" xfId="0" applyFont="1" applyAlignment="1"/>
    <xf numFmtId="0" fontId="10" fillId="0" borderId="32" xfId="0" applyFont="1" applyBorder="1"/>
    <xf numFmtId="0" fontId="10" fillId="0" borderId="0" xfId="0" applyFont="1"/>
    <xf numFmtId="0" fontId="10" fillId="0" borderId="33" xfId="0" applyFont="1" applyBorder="1"/>
    <xf numFmtId="0" fontId="10" fillId="0" borderId="34" xfId="0" applyFont="1" applyBorder="1"/>
    <xf numFmtId="0" fontId="10" fillId="0" borderId="35" xfId="0" applyFont="1" applyBorder="1"/>
    <xf numFmtId="0" fontId="10" fillId="0" borderId="29" xfId="0" applyFont="1" applyBorder="1"/>
    <xf numFmtId="0" fontId="10" fillId="0" borderId="36" xfId="0" applyFont="1" applyBorder="1"/>
    <xf numFmtId="0" fontId="10" fillId="0" borderId="37" xfId="0" applyFont="1" applyBorder="1"/>
    <xf numFmtId="0" fontId="10" fillId="0" borderId="38" xfId="0" applyFont="1" applyBorder="1"/>
    <xf numFmtId="1" fontId="8" fillId="0" borderId="0" xfId="0" applyNumberFormat="1" applyFont="1"/>
    <xf numFmtId="0" fontId="24" fillId="0" borderId="0" xfId="0" applyFont="1" applyAlignment="1">
      <alignment wrapText="1"/>
    </xf>
    <xf numFmtId="0" fontId="24" fillId="0" borderId="39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6" fillId="0" borderId="0" xfId="0" applyFont="1" applyAlignment="1"/>
    <xf numFmtId="0" fontId="27" fillId="5" borderId="0" xfId="0" applyFont="1" applyFill="1" applyAlignment="1"/>
    <xf numFmtId="0" fontId="28" fillId="3" borderId="0" xfId="0" applyFont="1" applyFill="1" applyAlignment="1"/>
    <xf numFmtId="0" fontId="18" fillId="0" borderId="0" xfId="0" applyFont="1" applyAlignme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center" vertical="center" wrapText="1"/>
    </xf>
    <xf numFmtId="0" fontId="18" fillId="0" borderId="0" xfId="0" applyFont="1" applyAlignment="1"/>
    <xf numFmtId="0" fontId="18" fillId="0" borderId="0" xfId="0" applyFont="1"/>
    <xf numFmtId="0" fontId="31" fillId="0" borderId="0" xfId="0" applyFont="1" applyAlignment="1">
      <alignment horizontal="left"/>
    </xf>
    <xf numFmtId="0" fontId="32" fillId="0" borderId="0" xfId="0" applyFont="1" applyAlignment="1"/>
    <xf numFmtId="0" fontId="30" fillId="0" borderId="1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left"/>
    </xf>
    <xf numFmtId="0" fontId="34" fillId="0" borderId="5" xfId="0" applyFont="1" applyBorder="1" applyAlignment="1">
      <alignment horizontal="center"/>
    </xf>
    <xf numFmtId="0" fontId="18" fillId="0" borderId="1" xfId="0" applyFont="1" applyBorder="1" applyAlignment="1"/>
    <xf numFmtId="0" fontId="30" fillId="0" borderId="1" xfId="0" applyFont="1" applyBorder="1" applyAlignment="1"/>
    <xf numFmtId="0" fontId="35" fillId="0" borderId="1" xfId="0" applyFont="1" applyBorder="1" applyAlignment="1"/>
    <xf numFmtId="0" fontId="36" fillId="0" borderId="1" xfId="0" applyFont="1" applyBorder="1" applyAlignment="1"/>
    <xf numFmtId="0" fontId="37" fillId="0" borderId="1" xfId="0" applyFont="1" applyBorder="1" applyAlignment="1"/>
    <xf numFmtId="0" fontId="38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39" fillId="3" borderId="1" xfId="0" applyFont="1" applyFill="1" applyBorder="1" applyAlignment="1"/>
    <xf numFmtId="0" fontId="40" fillId="3" borderId="1" xfId="0" applyFont="1" applyFill="1" applyBorder="1" applyAlignment="1">
      <alignment horizontal="left"/>
    </xf>
    <xf numFmtId="0" fontId="18" fillId="0" borderId="1" xfId="0" applyFont="1" applyBorder="1"/>
    <xf numFmtId="0" fontId="41" fillId="0" borderId="0" xfId="0" applyFont="1" applyAlignment="1"/>
    <xf numFmtId="0" fontId="22" fillId="3" borderId="1" xfId="0" applyFont="1" applyFill="1" applyBorder="1" applyAlignment="1">
      <alignment horizontal="left"/>
    </xf>
    <xf numFmtId="0" fontId="42" fillId="0" borderId="0" xfId="0" applyFont="1" applyAlignment="1"/>
    <xf numFmtId="0" fontId="18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left"/>
    </xf>
    <xf numFmtId="0" fontId="44" fillId="0" borderId="4" xfId="0" applyFont="1" applyBorder="1" applyAlignment="1">
      <alignment horizontal="left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45" fillId="0" borderId="1" xfId="0" applyFont="1" applyBorder="1" applyAlignment="1">
      <alignment horizontal="left"/>
    </xf>
    <xf numFmtId="0" fontId="46" fillId="0" borderId="1" xfId="0" applyFont="1" applyBorder="1" applyAlignment="1">
      <alignment horizontal="left"/>
    </xf>
    <xf numFmtId="164" fontId="45" fillId="0" borderId="1" xfId="0" applyNumberFormat="1" applyFont="1" applyBorder="1" applyAlignment="1">
      <alignment horizontal="right"/>
    </xf>
    <xf numFmtId="0" fontId="45" fillId="0" borderId="1" xfId="0" applyFont="1" applyBorder="1" applyAlignment="1">
      <alignment horizontal="right"/>
    </xf>
    <xf numFmtId="0" fontId="47" fillId="0" borderId="1" xfId="0" applyFont="1" applyBorder="1" applyAlignment="1">
      <alignment horizontal="left"/>
    </xf>
    <xf numFmtId="0" fontId="45" fillId="0" borderId="1" xfId="0" applyFont="1" applyBorder="1" applyAlignment="1"/>
    <xf numFmtId="0" fontId="45" fillId="0" borderId="1" xfId="0" applyFont="1" applyBorder="1" applyAlignment="1">
      <alignment horizontal="left"/>
    </xf>
    <xf numFmtId="0" fontId="4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8" fillId="0" borderId="1" xfId="0" applyFont="1" applyBorder="1" applyAlignment="1">
      <alignment horizontal="left"/>
    </xf>
    <xf numFmtId="0" fontId="49" fillId="0" borderId="1" xfId="0" applyFont="1" applyBorder="1" applyAlignment="1">
      <alignment horizontal="left"/>
    </xf>
    <xf numFmtId="0" fontId="48" fillId="0" borderId="1" xfId="0" applyFont="1" applyBorder="1" applyAlignment="1">
      <alignment horizontal="right"/>
    </xf>
    <xf numFmtId="0" fontId="50" fillId="0" borderId="1" xfId="0" applyFont="1" applyBorder="1" applyAlignment="1">
      <alignment horizontal="left"/>
    </xf>
    <xf numFmtId="0" fontId="48" fillId="0" borderId="1" xfId="0" applyFont="1" applyBorder="1" applyAlignment="1"/>
    <xf numFmtId="0" fontId="48" fillId="0" borderId="1" xfId="0" applyFont="1" applyBorder="1" applyAlignment="1">
      <alignment horizontal="left"/>
    </xf>
    <xf numFmtId="0" fontId="51" fillId="0" borderId="1" xfId="0" applyFont="1" applyBorder="1" applyAlignment="1">
      <alignment horizontal="left"/>
    </xf>
    <xf numFmtId="0" fontId="52" fillId="0" borderId="1" xfId="0" applyFont="1" applyBorder="1" applyAlignment="1"/>
    <xf numFmtId="0" fontId="53" fillId="0" borderId="1" xfId="0" applyFont="1" applyBorder="1" applyAlignment="1"/>
    <xf numFmtId="0" fontId="18" fillId="0" borderId="1" xfId="0" applyFont="1" applyBorder="1" applyAlignment="1"/>
    <xf numFmtId="0" fontId="54" fillId="0" borderId="1" xfId="0" applyFont="1" applyBorder="1" applyAlignment="1"/>
    <xf numFmtId="0" fontId="55" fillId="0" borderId="1" xfId="0" applyFont="1" applyBorder="1" applyAlignment="1"/>
    <xf numFmtId="0" fontId="54" fillId="0" borderId="1" xfId="0" applyFont="1" applyBorder="1"/>
    <xf numFmtId="0" fontId="54" fillId="0" borderId="0" xfId="0" applyFont="1"/>
    <xf numFmtId="0" fontId="30" fillId="0" borderId="0" xfId="0" applyFont="1" applyAlignment="1">
      <alignment horizontal="left"/>
    </xf>
    <xf numFmtId="0" fontId="22" fillId="3" borderId="0" xfId="0" applyFont="1" applyFill="1" applyAlignment="1">
      <alignment horizontal="left"/>
    </xf>
    <xf numFmtId="0" fontId="56" fillId="0" borderId="0" xfId="0" applyFont="1" applyAlignment="1">
      <alignment horizontal="left"/>
    </xf>
    <xf numFmtId="0" fontId="57" fillId="0" borderId="0" xfId="0" applyFont="1" applyAlignment="1">
      <alignment horizontal="left"/>
    </xf>
    <xf numFmtId="0" fontId="8" fillId="4" borderId="1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8" fillId="11" borderId="1" xfId="0" applyFont="1" applyFill="1" applyBorder="1" applyAlignment="1">
      <alignment horizontal="right"/>
    </xf>
    <xf numFmtId="0" fontId="8" fillId="14" borderId="1" xfId="0" applyFont="1" applyFill="1" applyBorder="1" applyAlignment="1"/>
    <xf numFmtId="0" fontId="8" fillId="15" borderId="0" xfId="0" applyFont="1" applyFill="1" applyAlignment="1"/>
    <xf numFmtId="0" fontId="0" fillId="15" borderId="0" xfId="0" applyFont="1" applyFill="1" applyAlignment="1"/>
    <xf numFmtId="0" fontId="8" fillId="14" borderId="5" xfId="0" applyFont="1" applyFill="1" applyBorder="1" applyAlignment="1"/>
    <xf numFmtId="0" fontId="8" fillId="0" borderId="5" xfId="0" applyFont="1" applyBorder="1" applyAlignment="1">
      <alignment horizontal="right"/>
    </xf>
    <xf numFmtId="0" fontId="8" fillId="7" borderId="5" xfId="0" applyFont="1" applyFill="1" applyBorder="1" applyAlignment="1"/>
    <xf numFmtId="0" fontId="8" fillId="4" borderId="41" xfId="0" applyFont="1" applyFill="1" applyBorder="1" applyAlignment="1">
      <alignment wrapText="1"/>
    </xf>
    <xf numFmtId="0" fontId="8" fillId="4" borderId="17" xfId="0" applyFont="1" applyFill="1" applyBorder="1" applyAlignment="1"/>
    <xf numFmtId="0" fontId="8" fillId="4" borderId="8" xfId="0" applyFont="1" applyFill="1" applyBorder="1" applyAlignment="1"/>
    <xf numFmtId="0" fontId="8" fillId="13" borderId="40" xfId="0" applyFont="1" applyFill="1" applyBorder="1" applyAlignment="1">
      <alignment wrapText="1"/>
    </xf>
    <xf numFmtId="0" fontId="8" fillId="13" borderId="40" xfId="0" applyFont="1" applyFill="1" applyBorder="1" applyAlignment="1"/>
    <xf numFmtId="0" fontId="8" fillId="0" borderId="40" xfId="0" applyFont="1" applyBorder="1" applyAlignment="1">
      <alignment wrapText="1"/>
    </xf>
    <xf numFmtId="0" fontId="9" fillId="3" borderId="40" xfId="0" applyFont="1" applyFill="1" applyBorder="1" applyAlignment="1">
      <alignment vertical="top" wrapText="1"/>
    </xf>
    <xf numFmtId="0" fontId="8" fillId="0" borderId="40" xfId="0" applyFont="1" applyBorder="1" applyAlignment="1"/>
    <xf numFmtId="0" fontId="8" fillId="3" borderId="40" xfId="0" applyFont="1" applyFill="1" applyBorder="1" applyAlignment="1">
      <alignment horizontal="right"/>
    </xf>
    <xf numFmtId="0" fontId="8" fillId="2" borderId="40" xfId="0" applyFont="1" applyFill="1" applyBorder="1" applyAlignment="1"/>
    <xf numFmtId="0" fontId="8" fillId="2" borderId="40" xfId="0" applyFont="1" applyFill="1" applyBorder="1" applyAlignment="1">
      <alignment horizontal="right"/>
    </xf>
    <xf numFmtId="0" fontId="4" fillId="0" borderId="40" xfId="0" applyFont="1" applyBorder="1" applyAlignment="1">
      <alignment wrapText="1"/>
    </xf>
    <xf numFmtId="0" fontId="8" fillId="0" borderId="40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8" fillId="8" borderId="40" xfId="0" applyFont="1" applyFill="1" applyBorder="1" applyAlignment="1">
      <alignment wrapText="1"/>
    </xf>
    <xf numFmtId="0" fontId="8" fillId="8" borderId="40" xfId="0" applyFont="1" applyFill="1" applyBorder="1" applyAlignment="1"/>
    <xf numFmtId="0" fontId="8" fillId="11" borderId="40" xfId="0" applyFont="1" applyFill="1" applyBorder="1" applyAlignment="1">
      <alignment horizontal="right"/>
    </xf>
    <xf numFmtId="0" fontId="8" fillId="12" borderId="40" xfId="0" applyFont="1" applyFill="1" applyBorder="1" applyAlignment="1"/>
    <xf numFmtId="0" fontId="2" fillId="4" borderId="10" xfId="0" applyFont="1" applyFill="1" applyBorder="1" applyAlignment="1"/>
    <xf numFmtId="0" fontId="6" fillId="0" borderId="9" xfId="0" applyFont="1" applyBorder="1"/>
    <xf numFmtId="0" fontId="6" fillId="0" borderId="6" xfId="0" applyFont="1" applyBorder="1"/>
    <xf numFmtId="0" fontId="2" fillId="4" borderId="3" xfId="0" applyFont="1" applyFill="1" applyBorder="1" applyAlignment="1"/>
    <xf numFmtId="0" fontId="6" fillId="0" borderId="4" xfId="0" applyFont="1" applyBorder="1"/>
    <xf numFmtId="0" fontId="6" fillId="0" borderId="5" xfId="0" applyFont="1" applyBorder="1"/>
    <xf numFmtId="0" fontId="2" fillId="8" borderId="3" xfId="0" applyFont="1" applyFill="1" applyBorder="1" applyAlignment="1"/>
    <xf numFmtId="0" fontId="16" fillId="10" borderId="19" xfId="0" applyFont="1" applyFill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17" fillId="8" borderId="24" xfId="0" applyFont="1" applyFill="1" applyBorder="1" applyAlignment="1"/>
    <xf numFmtId="0" fontId="6" fillId="0" borderId="25" xfId="0" applyFont="1" applyBorder="1"/>
    <xf numFmtId="0" fontId="2" fillId="0" borderId="0" xfId="0" applyFont="1" applyAlignment="1">
      <alignment wrapText="1"/>
    </xf>
    <xf numFmtId="0" fontId="0" fillId="0" borderId="0" xfId="0" applyFont="1" applyAlignment="1"/>
    <xf numFmtId="0" fontId="18" fillId="0" borderId="0" xfId="0" applyFont="1" applyAlignment="1">
      <alignment horizontal="center"/>
    </xf>
    <xf numFmtId="0" fontId="42" fillId="0" borderId="0" xfId="0" applyFont="1" applyAlignment="1"/>
    <xf numFmtId="0" fontId="11" fillId="0" borderId="3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40" fillId="3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2" fontId="8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nakarte.me/" TargetMode="External"/><Relationship Id="rId13" Type="http://schemas.openxmlformats.org/officeDocument/2006/relationships/hyperlink" Target="http://velotrex.ru/trackview.php?file=5065" TargetMode="External"/><Relationship Id="rId18" Type="http://schemas.openxmlformats.org/officeDocument/2006/relationships/hyperlink" Target="http://velotrex.ru/trackview.php?file=5094" TargetMode="External"/><Relationship Id="rId26" Type="http://schemas.openxmlformats.org/officeDocument/2006/relationships/hyperlink" Target="http://velotrex.ru/trackview.php?file=5065" TargetMode="External"/><Relationship Id="rId39" Type="http://schemas.openxmlformats.org/officeDocument/2006/relationships/hyperlink" Target="http://velotrex.ru/trackview.php?file=5009" TargetMode="External"/><Relationship Id="rId3" Type="http://schemas.openxmlformats.org/officeDocument/2006/relationships/hyperlink" Target="http://velotrex.ru/trackview.php?file=5093" TargetMode="External"/><Relationship Id="rId21" Type="http://schemas.openxmlformats.org/officeDocument/2006/relationships/hyperlink" Target="https://nakarte.me/" TargetMode="External"/><Relationship Id="rId34" Type="http://schemas.openxmlformats.org/officeDocument/2006/relationships/hyperlink" Target="https://nakarte.me/" TargetMode="External"/><Relationship Id="rId7" Type="http://schemas.openxmlformats.org/officeDocument/2006/relationships/hyperlink" Target="http://velotrex.ru/trackview.php?file=5066" TargetMode="External"/><Relationship Id="rId12" Type="http://schemas.openxmlformats.org/officeDocument/2006/relationships/hyperlink" Target="https://nakarte.me/" TargetMode="External"/><Relationship Id="rId17" Type="http://schemas.openxmlformats.org/officeDocument/2006/relationships/hyperlink" Target="https://nakarte.me/" TargetMode="External"/><Relationship Id="rId25" Type="http://schemas.openxmlformats.org/officeDocument/2006/relationships/hyperlink" Target="https://nakarte.me/" TargetMode="External"/><Relationship Id="rId33" Type="http://schemas.openxmlformats.org/officeDocument/2006/relationships/hyperlink" Target="http://velotrex.ru/trackview.php?file=5065" TargetMode="External"/><Relationship Id="rId38" Type="http://schemas.openxmlformats.org/officeDocument/2006/relationships/hyperlink" Target="https://nakarte.me/" TargetMode="External"/><Relationship Id="rId2" Type="http://schemas.openxmlformats.org/officeDocument/2006/relationships/hyperlink" Target="https://nakarte.me/" TargetMode="External"/><Relationship Id="rId16" Type="http://schemas.openxmlformats.org/officeDocument/2006/relationships/hyperlink" Target="http://velotrex.ru/trackview.php?file=5093" TargetMode="External"/><Relationship Id="rId20" Type="http://schemas.openxmlformats.org/officeDocument/2006/relationships/hyperlink" Target="http://velotrex.ru/trackview.php?file=5066" TargetMode="External"/><Relationship Id="rId29" Type="http://schemas.openxmlformats.org/officeDocument/2006/relationships/hyperlink" Target="https://nakarte.me/" TargetMode="External"/><Relationship Id="rId41" Type="http://schemas.openxmlformats.org/officeDocument/2006/relationships/hyperlink" Target="http://velotrex.ru/trackview.php?file=5066" TargetMode="External"/><Relationship Id="rId1" Type="http://schemas.openxmlformats.org/officeDocument/2006/relationships/hyperlink" Target="https://nakarte.me/" TargetMode="External"/><Relationship Id="rId6" Type="http://schemas.openxmlformats.org/officeDocument/2006/relationships/hyperlink" Target="https://nakarte.me/" TargetMode="External"/><Relationship Id="rId11" Type="http://schemas.openxmlformats.org/officeDocument/2006/relationships/hyperlink" Target="http://velotrex.ru/trackview.php?file=5010" TargetMode="External"/><Relationship Id="rId24" Type="http://schemas.openxmlformats.org/officeDocument/2006/relationships/hyperlink" Target="http://velotrex.ru/trackview.php?file=5010" TargetMode="External"/><Relationship Id="rId32" Type="http://schemas.openxmlformats.org/officeDocument/2006/relationships/hyperlink" Target="https://nakarte.me/" TargetMode="External"/><Relationship Id="rId37" Type="http://schemas.openxmlformats.org/officeDocument/2006/relationships/hyperlink" Target="http://velotrex.ru/trackview.php?file=5010" TargetMode="External"/><Relationship Id="rId40" Type="http://schemas.openxmlformats.org/officeDocument/2006/relationships/hyperlink" Target="https://nakarte.me/" TargetMode="External"/><Relationship Id="rId5" Type="http://schemas.openxmlformats.org/officeDocument/2006/relationships/hyperlink" Target="http://velotrex.ru/trackview.php?file=5094" TargetMode="External"/><Relationship Id="rId15" Type="http://schemas.openxmlformats.org/officeDocument/2006/relationships/hyperlink" Target="https://nakarte.me/" TargetMode="External"/><Relationship Id="rId23" Type="http://schemas.openxmlformats.org/officeDocument/2006/relationships/hyperlink" Target="https://nakarte.me/" TargetMode="External"/><Relationship Id="rId28" Type="http://schemas.openxmlformats.org/officeDocument/2006/relationships/hyperlink" Target="http://velotrex.ru/trackview.php?file=5099" TargetMode="External"/><Relationship Id="rId36" Type="http://schemas.openxmlformats.org/officeDocument/2006/relationships/hyperlink" Target="https://nakarte.me/" TargetMode="External"/><Relationship Id="rId10" Type="http://schemas.openxmlformats.org/officeDocument/2006/relationships/hyperlink" Target="https://nakarte.me/" TargetMode="External"/><Relationship Id="rId19" Type="http://schemas.openxmlformats.org/officeDocument/2006/relationships/hyperlink" Target="https://nakarte.me/" TargetMode="External"/><Relationship Id="rId31" Type="http://schemas.openxmlformats.org/officeDocument/2006/relationships/hyperlink" Target="http://velotrex.ru/trackview.php?file=5093" TargetMode="External"/><Relationship Id="rId4" Type="http://schemas.openxmlformats.org/officeDocument/2006/relationships/hyperlink" Target="https://nakarte.me/" TargetMode="External"/><Relationship Id="rId9" Type="http://schemas.openxmlformats.org/officeDocument/2006/relationships/hyperlink" Target="http://velotrex.ru/trackview.php?file=5009" TargetMode="External"/><Relationship Id="rId14" Type="http://schemas.openxmlformats.org/officeDocument/2006/relationships/hyperlink" Target="https://nakarte.me/" TargetMode="External"/><Relationship Id="rId22" Type="http://schemas.openxmlformats.org/officeDocument/2006/relationships/hyperlink" Target="http://velotrex.ru/trackview.php?file=5009" TargetMode="External"/><Relationship Id="rId27" Type="http://schemas.openxmlformats.org/officeDocument/2006/relationships/hyperlink" Target="https://nakarte.me/" TargetMode="External"/><Relationship Id="rId30" Type="http://schemas.openxmlformats.org/officeDocument/2006/relationships/hyperlink" Target="https://nakarte.me/" TargetMode="External"/><Relationship Id="rId35" Type="http://schemas.openxmlformats.org/officeDocument/2006/relationships/hyperlink" Target="http://velotrex.ru/trackview.php?file=5065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ib.ru/doc.aspx?id=41410&amp;page=1" TargetMode="External"/><Relationship Id="rId13" Type="http://schemas.openxmlformats.org/officeDocument/2006/relationships/hyperlink" Target="https://nakarte.me/" TargetMode="External"/><Relationship Id="rId3" Type="http://schemas.openxmlformats.org/officeDocument/2006/relationships/hyperlink" Target="https://yadi.sk/i/pgohlj4Xxqn3sQ" TargetMode="External"/><Relationship Id="rId7" Type="http://schemas.openxmlformats.org/officeDocument/2006/relationships/hyperlink" Target="http://&#1084;&#1082;&#1074;.&#1088;&#1092;/Otchety/2016_zakavkazie_3kc_zhuravlev.pdf" TargetMode="External"/><Relationship Id="rId12" Type="http://schemas.openxmlformats.org/officeDocument/2006/relationships/hyperlink" Target="https://nakarte.me/" TargetMode="External"/><Relationship Id="rId17" Type="http://schemas.openxmlformats.org/officeDocument/2006/relationships/hyperlink" Target="https://nakarte.me/" TargetMode="External"/><Relationship Id="rId2" Type="http://schemas.openxmlformats.org/officeDocument/2006/relationships/hyperlink" Target="https://nakarte.me/" TargetMode="External"/><Relationship Id="rId16" Type="http://schemas.openxmlformats.org/officeDocument/2006/relationships/hyperlink" Target="http://tkmgtu.ru/forum/trips/50347-lyamin-mitya-velo-n-k-armeniya-2016" TargetMode="External"/><Relationship Id="rId1" Type="http://schemas.openxmlformats.org/officeDocument/2006/relationships/hyperlink" Target="http://www.tlib.ru/doc.aspx?id=43462&amp;page=1" TargetMode="External"/><Relationship Id="rId6" Type="http://schemas.openxmlformats.org/officeDocument/2006/relationships/hyperlink" Target="https://nakarte.me/" TargetMode="External"/><Relationship Id="rId11" Type="http://schemas.openxmlformats.org/officeDocument/2006/relationships/hyperlink" Target="http://tkmgtu.ru/files/velo/otchet/3kc4el_Lyalin_Armenia_2018.pdf" TargetMode="External"/><Relationship Id="rId5" Type="http://schemas.openxmlformats.org/officeDocument/2006/relationships/hyperlink" Target="http://www.tlib.ru/doc.aspx?id=40435&amp;page=1" TargetMode="External"/><Relationship Id="rId15" Type="http://schemas.openxmlformats.org/officeDocument/2006/relationships/hyperlink" Target="https://risk.ru/blog/219495" TargetMode="External"/><Relationship Id="rId10" Type="http://schemas.openxmlformats.org/officeDocument/2006/relationships/hyperlink" Target="https://biketravelreports.ru/regions/europe/armenia" TargetMode="External"/><Relationship Id="rId4" Type="http://schemas.openxmlformats.org/officeDocument/2006/relationships/hyperlink" Target="http://www.kramar.ru/otchets/2021_Alukaev_Armenia.pdf" TargetMode="External"/><Relationship Id="rId9" Type="http://schemas.openxmlformats.org/officeDocument/2006/relationships/hyperlink" Target="https://nakarte.me/" TargetMode="External"/><Relationship Id="rId14" Type="http://schemas.openxmlformats.org/officeDocument/2006/relationships/hyperlink" Target="https://bikepacking.com/routes/caucasus-crossing-armenia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dvantour.com/rus/armenia/amberd.htm" TargetMode="External"/><Relationship Id="rId13" Type="http://schemas.openxmlformats.org/officeDocument/2006/relationships/hyperlink" Target="https://yandex.ru/maps?whatshere%5Bpoint%5D=44.181229764457214%2C40.47417587961672&amp;whatshere%5Bzoom%5D=11.282972&amp;ll=44.198430098317345%2C40.53701809386593&amp;z=11.282972" TargetMode="External"/><Relationship Id="rId18" Type="http://schemas.openxmlformats.org/officeDocument/2006/relationships/hyperlink" Target="https://vstrokax.net/tserkvi-armenii/sevanavank-monastyri-armenii/" TargetMode="External"/><Relationship Id="rId3" Type="http://schemas.openxmlformats.org/officeDocument/2006/relationships/hyperlink" Target="https://araratour.com/ru/%D0%BA%D0%B0%D1%80%D0%B0%D1%83%D0%BD%D0%B4%D0%B6" TargetMode="External"/><Relationship Id="rId21" Type="http://schemas.openxmlformats.org/officeDocument/2006/relationships/hyperlink" Target="https://yandex.ru/maps/-/CCU5M-rrLD" TargetMode="External"/><Relationship Id="rId7" Type="http://schemas.openxmlformats.org/officeDocument/2006/relationships/hyperlink" Target="https://yandex.ru/maps/org/vodopad_shaki/70169279280" TargetMode="External"/><Relationship Id="rId12" Type="http://schemas.openxmlformats.org/officeDocument/2006/relationships/hyperlink" Target="https://zen.yandex.ru/media/id/5fcd37070f83815912d6e8e7/zabroshennye-teleskopy-v-gorah-bratskoi-armenii-kosmos-uje-ne-nash-6012b9c8f26bf62c16c4a683" TargetMode="External"/><Relationship Id="rId17" Type="http://schemas.openxmlformats.org/officeDocument/2006/relationships/hyperlink" Target="https://yandex.ru/maps/org/monastyr_gegard/141175950094" TargetMode="External"/><Relationship Id="rId2" Type="http://schemas.openxmlformats.org/officeDocument/2006/relationships/hyperlink" Target="https://yandex.ru/maps/org/karaundzh/61558150453" TargetMode="External"/><Relationship Id="rId16" Type="http://schemas.openxmlformats.org/officeDocument/2006/relationships/hyperlink" Target="https://yandex.ru/maps/org/khram_garni/46870097691" TargetMode="External"/><Relationship Id="rId20" Type="http://schemas.openxmlformats.org/officeDocument/2006/relationships/hyperlink" Target="https://yandex.ru/maps/-/CCU5M-b1tD" TargetMode="External"/><Relationship Id="rId1" Type="http://schemas.openxmlformats.org/officeDocument/2006/relationships/hyperlink" Target="https://nakarte.me/" TargetMode="External"/><Relationship Id="rId6" Type="http://schemas.openxmlformats.org/officeDocument/2006/relationships/hyperlink" Target="https://ru.wikipedia.org/wiki/%D0%A8%D0%B0%D0%BA%D0%B8%D0%BD%D1%81%D0%BA%D0%B8%D0%B9_%D0%B2%D0%BE%D0%B4%D0%BE%D0%BF%D0%B0%D0%B4" TargetMode="External"/><Relationship Id="rId11" Type="http://schemas.openxmlformats.org/officeDocument/2006/relationships/hyperlink" Target="https://yandex.ru/maps/org/orgovskiy_radiologicheskiy_teleskop/14604223926" TargetMode="External"/><Relationship Id="rId5" Type="http://schemas.openxmlformats.org/officeDocument/2006/relationships/hyperlink" Target="https://www.google.com/maps/place/Carahunge,+Qarahunj+road,+Sisian,+%D0%90%D1%80%D0%BC%D0%B5%D0%BD%D0%B8%D1%8F/@39.5515613,46.0285532,15z/data=!3m1!1e3!4m2!3m1!1s0x4015f772c352e751:0xed1c87f565f0e696" TargetMode="External"/><Relationship Id="rId15" Type="http://schemas.openxmlformats.org/officeDocument/2006/relationships/hyperlink" Target="https://yandex.ru/maps/org/simfoniya_kamney/120181199618" TargetMode="External"/><Relationship Id="rId23" Type="http://schemas.openxmlformats.org/officeDocument/2006/relationships/hyperlink" Target="https://varandej.livejournal.com/1060425.html" TargetMode="External"/><Relationship Id="rId10" Type="http://schemas.openxmlformats.org/officeDocument/2006/relationships/hyperlink" Target="https://yandex.ru/maps/org/byurakanskaya_astrofizicheskaya_observatoriya/49615229973" TargetMode="External"/><Relationship Id="rId19" Type="http://schemas.openxmlformats.org/officeDocument/2006/relationships/hyperlink" Target="https://yandex.ru/profile/47153903693?no-distribution=1&amp;source=wizbiz_new_map_single" TargetMode="External"/><Relationship Id="rId4" Type="http://schemas.openxmlformats.org/officeDocument/2006/relationships/hyperlink" Target="http://www.carahunge.com/" TargetMode="External"/><Relationship Id="rId9" Type="http://schemas.openxmlformats.org/officeDocument/2006/relationships/hyperlink" Target="https://yandex.ru/maps/org/zamok_amberd/182438781744" TargetMode="External"/><Relationship Id="rId14" Type="http://schemas.openxmlformats.org/officeDocument/2006/relationships/hyperlink" Target="https://www.tourister.ru/world/asia/armenia/city/garni/placeofinterest/25288" TargetMode="External"/><Relationship Id="rId22" Type="http://schemas.openxmlformats.org/officeDocument/2006/relationships/hyperlink" Target="https://varandej.livejournal.com/1059541.html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velotrex.ru/trackview.php?file=3844" TargetMode="External"/><Relationship Id="rId13" Type="http://schemas.openxmlformats.org/officeDocument/2006/relationships/hyperlink" Target="https://nakarte.me/" TargetMode="External"/><Relationship Id="rId18" Type="http://schemas.openxmlformats.org/officeDocument/2006/relationships/hyperlink" Target="http://tlib.ru/doc.aspx?id=40433&amp;page=1" TargetMode="External"/><Relationship Id="rId26" Type="http://schemas.openxmlformats.org/officeDocument/2006/relationships/hyperlink" Target="http://tlib.ru/doc.aspx?id=39673&amp;page=1" TargetMode="External"/><Relationship Id="rId3" Type="http://schemas.openxmlformats.org/officeDocument/2006/relationships/hyperlink" Target="https://nakarte.me/" TargetMode="External"/><Relationship Id="rId21" Type="http://schemas.openxmlformats.org/officeDocument/2006/relationships/hyperlink" Target="http://tlib.ru/doc.aspx?id=40435&amp;page=1" TargetMode="External"/><Relationship Id="rId34" Type="http://schemas.openxmlformats.org/officeDocument/2006/relationships/vmlDrawing" Target="../drawings/vmlDrawing1.vml"/><Relationship Id="rId7" Type="http://schemas.openxmlformats.org/officeDocument/2006/relationships/hyperlink" Target="http://velotrex.ru/trackview.php?file=4203" TargetMode="External"/><Relationship Id="rId12" Type="http://schemas.openxmlformats.org/officeDocument/2006/relationships/hyperlink" Target="https://nakarte.me/" TargetMode="External"/><Relationship Id="rId17" Type="http://schemas.openxmlformats.org/officeDocument/2006/relationships/hyperlink" Target="http://tlib.ru/doc.aspx?id=38929&amp;page=1" TargetMode="External"/><Relationship Id="rId25" Type="http://schemas.openxmlformats.org/officeDocument/2006/relationships/hyperlink" Target="http://tlib.ru/doc.aspx?id=38904&amp;page=1" TargetMode="External"/><Relationship Id="rId33" Type="http://schemas.openxmlformats.org/officeDocument/2006/relationships/hyperlink" Target="https://nakarte.me/" TargetMode="External"/><Relationship Id="rId2" Type="http://schemas.openxmlformats.org/officeDocument/2006/relationships/hyperlink" Target="https://nakarte.me/" TargetMode="External"/><Relationship Id="rId16" Type="http://schemas.openxmlformats.org/officeDocument/2006/relationships/hyperlink" Target="http://tlib.ru/doc.aspx?id=43462&amp;page=1" TargetMode="External"/><Relationship Id="rId20" Type="http://schemas.openxmlformats.org/officeDocument/2006/relationships/hyperlink" Target="http://tlib.ru/doc.aspx?id=39347&amp;page=1" TargetMode="External"/><Relationship Id="rId29" Type="http://schemas.openxmlformats.org/officeDocument/2006/relationships/hyperlink" Target="http://tlib.ru/doc.aspx?id=38914&amp;page=1" TargetMode="External"/><Relationship Id="rId1" Type="http://schemas.openxmlformats.org/officeDocument/2006/relationships/hyperlink" Target="https://nakarte.me/" TargetMode="External"/><Relationship Id="rId6" Type="http://schemas.openxmlformats.org/officeDocument/2006/relationships/hyperlink" Target="http://velotrex.ru/trackview.php?file=1477" TargetMode="External"/><Relationship Id="rId11" Type="http://schemas.openxmlformats.org/officeDocument/2006/relationships/hyperlink" Target="http://velotrex.ru/trackview.php?file=3847" TargetMode="External"/><Relationship Id="rId24" Type="http://schemas.openxmlformats.org/officeDocument/2006/relationships/hyperlink" Target="http://tlib.ru/doc.aspx?id=41405&amp;page=1" TargetMode="External"/><Relationship Id="rId32" Type="http://schemas.openxmlformats.org/officeDocument/2006/relationships/hyperlink" Target="https://nakarte.me/" TargetMode="External"/><Relationship Id="rId5" Type="http://schemas.openxmlformats.org/officeDocument/2006/relationships/hyperlink" Target="http://velotrex.ru/trackview.php?file=928" TargetMode="External"/><Relationship Id="rId15" Type="http://schemas.openxmlformats.org/officeDocument/2006/relationships/hyperlink" Target="http://www.kramar.ru/otchets/2021_Alukaev_Armenia.pdf" TargetMode="External"/><Relationship Id="rId23" Type="http://schemas.openxmlformats.org/officeDocument/2006/relationships/hyperlink" Target="http://tlib.ru/doc.aspx?id=41410&amp;page=1" TargetMode="External"/><Relationship Id="rId28" Type="http://schemas.openxmlformats.org/officeDocument/2006/relationships/hyperlink" Target="http://tlib.ru/doc.aspx?id=40555&amp;page=1" TargetMode="External"/><Relationship Id="rId10" Type="http://schemas.openxmlformats.org/officeDocument/2006/relationships/hyperlink" Target="http://velotrex.ru/trackview.php?file=3845" TargetMode="External"/><Relationship Id="rId19" Type="http://schemas.openxmlformats.org/officeDocument/2006/relationships/hyperlink" Target="http://tlib.ru/doc.aspx?id=33585&amp;page=1" TargetMode="External"/><Relationship Id="rId31" Type="http://schemas.openxmlformats.org/officeDocument/2006/relationships/hyperlink" Target="https://nakarte.me/" TargetMode="External"/><Relationship Id="rId4" Type="http://schemas.openxmlformats.org/officeDocument/2006/relationships/hyperlink" Target="https://nakarte.me/" TargetMode="External"/><Relationship Id="rId9" Type="http://schemas.openxmlformats.org/officeDocument/2006/relationships/hyperlink" Target="http://velotrex.ru/trackview.php?file=4206" TargetMode="External"/><Relationship Id="rId14" Type="http://schemas.openxmlformats.org/officeDocument/2006/relationships/hyperlink" Target="http://tlib.ru/doc.aspx?id=41403&amp;page=1" TargetMode="External"/><Relationship Id="rId22" Type="http://schemas.openxmlformats.org/officeDocument/2006/relationships/hyperlink" Target="http://tlib.ru/doc.aspx?id=40368&amp;page=1" TargetMode="External"/><Relationship Id="rId27" Type="http://schemas.openxmlformats.org/officeDocument/2006/relationships/hyperlink" Target="http://tlib.ru/doc.aspx?id=40475&amp;page=1" TargetMode="External"/><Relationship Id="rId30" Type="http://schemas.openxmlformats.org/officeDocument/2006/relationships/hyperlink" Target="http://tlib.ru/doc.aspx?id=40176&amp;page=1" TargetMode="External"/><Relationship Id="rId35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47"/>
  <sheetViews>
    <sheetView tabSelected="1" workbookViewId="0">
      <pane ySplit="1" topLeftCell="A22" activePane="bottomLeft" state="frozen"/>
      <selection pane="bottomLeft" activeCell="N36" sqref="N36"/>
    </sheetView>
  </sheetViews>
  <sheetFormatPr defaultColWidth="14.42578125" defaultRowHeight="15.75" customHeight="1"/>
  <cols>
    <col min="1" max="1" width="35.7109375" style="164" customWidth="1"/>
    <col min="2" max="2" width="0" hidden="1" customWidth="1"/>
    <col min="3" max="3" width="18.85546875" hidden="1" customWidth="1"/>
    <col min="4" max="4" width="10.42578125" customWidth="1"/>
    <col min="5" max="11" width="10.85546875" hidden="1" customWidth="1"/>
    <col min="12" max="12" width="32.85546875" hidden="1" customWidth="1"/>
    <col min="13" max="13" width="1.28515625" customWidth="1"/>
    <col min="14" max="14" width="35.7109375" customWidth="1"/>
    <col min="15" max="16" width="0" hidden="1" customWidth="1"/>
  </cols>
  <sheetData>
    <row r="1" spans="1:17" ht="12.75">
      <c r="A1" s="32" t="s">
        <v>13</v>
      </c>
      <c r="B1" s="9" t="s">
        <v>14</v>
      </c>
      <c r="C1" s="9" t="s">
        <v>15</v>
      </c>
      <c r="D1" s="9" t="s">
        <v>112</v>
      </c>
      <c r="E1" s="6"/>
      <c r="F1" s="6"/>
      <c r="G1" s="6"/>
      <c r="H1" s="6"/>
      <c r="I1" s="6"/>
      <c r="J1" s="6"/>
      <c r="K1" s="6"/>
      <c r="L1" s="10"/>
      <c r="N1" s="185" t="s">
        <v>13</v>
      </c>
      <c r="O1" s="5" t="s">
        <v>14</v>
      </c>
      <c r="P1" s="5" t="s">
        <v>15</v>
      </c>
      <c r="Q1" s="5" t="s">
        <v>112</v>
      </c>
    </row>
    <row r="2" spans="1:17" ht="12.75">
      <c r="A2" s="163" t="s">
        <v>17</v>
      </c>
      <c r="B2" s="11"/>
      <c r="C2" s="11"/>
      <c r="D2" s="12"/>
      <c r="E2" s="13"/>
      <c r="F2" s="13"/>
      <c r="G2" s="13"/>
      <c r="H2" s="13"/>
      <c r="I2" s="13"/>
      <c r="J2" s="13"/>
      <c r="K2" s="13"/>
      <c r="L2" s="10"/>
      <c r="N2" s="186" t="s">
        <v>40</v>
      </c>
      <c r="O2" s="187"/>
      <c r="P2" s="187"/>
      <c r="Q2" s="187"/>
    </row>
    <row r="3" spans="1:17" s="168" customFormat="1" ht="12.75">
      <c r="A3" s="175" t="s">
        <v>459</v>
      </c>
      <c r="B3" s="176"/>
      <c r="C3" s="176"/>
      <c r="D3" s="176"/>
      <c r="E3" s="169"/>
      <c r="F3" s="166"/>
      <c r="G3" s="166"/>
      <c r="H3" s="166"/>
      <c r="I3" s="166"/>
      <c r="J3" s="166"/>
      <c r="K3" s="166"/>
      <c r="L3" s="167"/>
      <c r="N3" s="177" t="s">
        <v>41</v>
      </c>
      <c r="O3" s="179" t="s">
        <v>12</v>
      </c>
      <c r="P3" s="179" t="s">
        <v>12</v>
      </c>
      <c r="Q3" s="182">
        <v>1360</v>
      </c>
    </row>
    <row r="4" spans="1:17" ht="12.75">
      <c r="A4" s="177" t="s">
        <v>462</v>
      </c>
      <c r="B4" s="178" t="s">
        <v>5</v>
      </c>
      <c r="C4" s="179" t="s">
        <v>5</v>
      </c>
      <c r="D4" s="180">
        <v>1170</v>
      </c>
      <c r="E4" s="170">
        <f>D4</f>
        <v>1170</v>
      </c>
      <c r="F4" s="6"/>
      <c r="G4" s="16"/>
      <c r="H4" s="16"/>
      <c r="I4" s="6"/>
      <c r="J4" s="6"/>
      <c r="K4" s="16"/>
      <c r="L4" s="10"/>
      <c r="N4" s="177" t="s">
        <v>43</v>
      </c>
      <c r="O4" s="179" t="s">
        <v>10</v>
      </c>
      <c r="P4" s="179" t="s">
        <v>10</v>
      </c>
      <c r="Q4" s="182">
        <v>3000</v>
      </c>
    </row>
    <row r="5" spans="1:17" ht="12.75">
      <c r="A5" s="177" t="s">
        <v>460</v>
      </c>
      <c r="B5" s="178" t="s">
        <v>5</v>
      </c>
      <c r="C5" s="179" t="s">
        <v>11</v>
      </c>
      <c r="D5" s="180">
        <v>1260</v>
      </c>
      <c r="E5" s="17"/>
      <c r="G5" s="16"/>
      <c r="H5" s="16"/>
      <c r="I5" s="6"/>
      <c r="J5" s="15">
        <f>D5</f>
        <v>1260</v>
      </c>
      <c r="K5" s="16"/>
      <c r="L5" s="10"/>
      <c r="N5" s="177" t="s">
        <v>45</v>
      </c>
      <c r="O5" s="179" t="s">
        <v>11</v>
      </c>
      <c r="P5" s="179" t="s">
        <v>10</v>
      </c>
      <c r="Q5" s="188">
        <v>150</v>
      </c>
    </row>
    <row r="6" spans="1:17" ht="12.75">
      <c r="A6" s="177" t="s">
        <v>461</v>
      </c>
      <c r="B6" s="178" t="s">
        <v>5</v>
      </c>
      <c r="C6" s="179" t="s">
        <v>5</v>
      </c>
      <c r="D6" s="180">
        <v>1250</v>
      </c>
      <c r="E6" s="170">
        <f>D6</f>
        <v>1250</v>
      </c>
      <c r="F6" s="6"/>
      <c r="G6" s="16"/>
      <c r="H6" s="16"/>
      <c r="I6" s="6"/>
      <c r="J6" s="6"/>
      <c r="K6" s="16"/>
      <c r="L6" s="10"/>
      <c r="N6" s="177" t="s">
        <v>46</v>
      </c>
      <c r="O6" s="179" t="s">
        <v>11</v>
      </c>
      <c r="P6" s="179" t="s">
        <v>11</v>
      </c>
      <c r="Q6" s="182">
        <v>500</v>
      </c>
    </row>
    <row r="7" spans="1:17" ht="12.75">
      <c r="A7" s="177" t="s">
        <v>463</v>
      </c>
      <c r="B7" s="178"/>
      <c r="C7" s="179"/>
      <c r="D7" s="180"/>
      <c r="E7" s="170"/>
      <c r="F7" s="7"/>
      <c r="G7" s="16"/>
      <c r="H7" s="16"/>
      <c r="I7" s="7"/>
      <c r="J7" s="7"/>
      <c r="K7" s="16"/>
      <c r="L7" s="10"/>
      <c r="N7" s="177" t="s">
        <v>47</v>
      </c>
      <c r="O7" s="179" t="s">
        <v>10</v>
      </c>
      <c r="P7" s="179" t="s">
        <v>6</v>
      </c>
      <c r="Q7" s="182">
        <v>650</v>
      </c>
    </row>
    <row r="8" spans="1:17" ht="12.75">
      <c r="A8" s="177" t="s">
        <v>462</v>
      </c>
      <c r="B8" s="181" t="s">
        <v>20</v>
      </c>
      <c r="C8" s="181" t="s">
        <v>6</v>
      </c>
      <c r="D8" s="182">
        <v>875</v>
      </c>
      <c r="E8" s="171"/>
      <c r="F8" s="16"/>
      <c r="G8" s="15">
        <f>D8</f>
        <v>875</v>
      </c>
      <c r="H8" s="19"/>
      <c r="I8" s="16"/>
      <c r="J8" s="16"/>
      <c r="K8" s="6"/>
      <c r="L8" s="8"/>
      <c r="N8" s="177" t="s">
        <v>48</v>
      </c>
      <c r="O8" s="179" t="s">
        <v>8</v>
      </c>
      <c r="P8" s="179" t="s">
        <v>9</v>
      </c>
      <c r="Q8" s="182">
        <v>750</v>
      </c>
    </row>
    <row r="9" spans="1:17" ht="12.75">
      <c r="A9" s="177" t="s">
        <v>460</v>
      </c>
      <c r="B9" s="181" t="s">
        <v>20</v>
      </c>
      <c r="C9" s="181" t="s">
        <v>9</v>
      </c>
      <c r="D9" s="182">
        <v>1350</v>
      </c>
      <c r="E9" s="171"/>
      <c r="F9" s="16"/>
      <c r="G9" s="15"/>
      <c r="H9" s="19">
        <f t="shared" ref="H9:H10" si="0">D9</f>
        <v>1350</v>
      </c>
      <c r="I9" s="16"/>
      <c r="J9" s="16"/>
      <c r="K9" s="6"/>
      <c r="L9" s="10"/>
      <c r="N9" s="177" t="s">
        <v>49</v>
      </c>
      <c r="O9" s="179" t="s">
        <v>8</v>
      </c>
      <c r="P9" s="179" t="s">
        <v>6</v>
      </c>
      <c r="Q9" s="182">
        <v>340</v>
      </c>
    </row>
    <row r="10" spans="1:17" ht="12.75">
      <c r="A10" s="177" t="s">
        <v>461</v>
      </c>
      <c r="B10" s="181" t="s">
        <v>20</v>
      </c>
      <c r="C10" s="181" t="s">
        <v>9</v>
      </c>
      <c r="D10" s="182">
        <v>815</v>
      </c>
      <c r="E10" s="171"/>
      <c r="F10" s="16"/>
      <c r="G10" s="15"/>
      <c r="H10" s="19">
        <f t="shared" si="0"/>
        <v>815</v>
      </c>
      <c r="I10" s="16"/>
      <c r="J10" s="16"/>
      <c r="K10" s="6"/>
      <c r="L10" s="10"/>
      <c r="N10" s="177" t="s">
        <v>50</v>
      </c>
      <c r="O10" s="178" t="s">
        <v>5</v>
      </c>
      <c r="P10" s="179" t="s">
        <v>10</v>
      </c>
      <c r="Q10" s="182">
        <v>230</v>
      </c>
    </row>
    <row r="11" spans="1:17" ht="12.75">
      <c r="A11" s="183" t="s">
        <v>464</v>
      </c>
      <c r="B11" s="179" t="s">
        <v>9</v>
      </c>
      <c r="C11" s="179" t="s">
        <v>11</v>
      </c>
      <c r="D11" s="184">
        <v>600</v>
      </c>
      <c r="E11" s="17"/>
      <c r="F11" s="6"/>
      <c r="G11" s="6"/>
      <c r="I11" s="6"/>
      <c r="J11" s="15">
        <f>D11</f>
        <v>600</v>
      </c>
      <c r="K11" s="6"/>
      <c r="L11" s="10"/>
      <c r="N11" s="177" t="s">
        <v>52</v>
      </c>
      <c r="O11" s="178" t="s">
        <v>5</v>
      </c>
      <c r="P11" s="179" t="s">
        <v>8</v>
      </c>
      <c r="Q11" s="182">
        <v>230</v>
      </c>
    </row>
    <row r="12" spans="1:17" ht="12.75">
      <c r="A12" s="172" t="s">
        <v>23</v>
      </c>
      <c r="B12" s="173"/>
      <c r="C12" s="173"/>
      <c r="D12" s="174"/>
      <c r="E12" s="13"/>
      <c r="F12" s="13"/>
      <c r="G12" s="13"/>
      <c r="H12" s="13"/>
      <c r="I12" s="13"/>
      <c r="J12" s="13"/>
      <c r="K12" s="13"/>
      <c r="L12" s="10"/>
      <c r="N12" s="177" t="s">
        <v>53</v>
      </c>
      <c r="O12" s="179" t="s">
        <v>8</v>
      </c>
      <c r="P12" s="179" t="s">
        <v>8</v>
      </c>
      <c r="Q12" s="188">
        <v>159</v>
      </c>
    </row>
    <row r="13" spans="1:17" ht="31.9" customHeight="1">
      <c r="A13" s="27" t="s">
        <v>465</v>
      </c>
      <c r="B13" s="20" t="s">
        <v>5</v>
      </c>
      <c r="C13" s="6" t="s">
        <v>12</v>
      </c>
      <c r="D13" s="21">
        <v>450</v>
      </c>
      <c r="E13" s="6"/>
      <c r="F13" s="6"/>
      <c r="G13" s="6"/>
      <c r="H13" s="6"/>
      <c r="I13" s="6"/>
      <c r="J13" s="6"/>
      <c r="K13" s="15">
        <f>D13</f>
        <v>450</v>
      </c>
      <c r="L13" s="10"/>
      <c r="N13" s="177" t="s">
        <v>55</v>
      </c>
      <c r="O13" s="179" t="s">
        <v>8</v>
      </c>
      <c r="P13" s="179" t="s">
        <v>8</v>
      </c>
      <c r="Q13" s="188">
        <v>180</v>
      </c>
    </row>
    <row r="14" spans="1:17" ht="12.75">
      <c r="A14" s="27" t="s">
        <v>466</v>
      </c>
      <c r="B14" s="22" t="s">
        <v>9</v>
      </c>
      <c r="C14" s="6" t="s">
        <v>8</v>
      </c>
      <c r="D14" s="18">
        <v>444</v>
      </c>
      <c r="E14" s="6"/>
      <c r="F14" s="15">
        <f>D14</f>
        <v>444</v>
      </c>
      <c r="G14" s="6"/>
      <c r="H14" s="6"/>
      <c r="J14" s="15"/>
      <c r="K14" s="6"/>
      <c r="L14" s="10"/>
      <c r="N14" s="177" t="s">
        <v>56</v>
      </c>
      <c r="O14" s="178" t="s">
        <v>5</v>
      </c>
      <c r="P14" s="178" t="s">
        <v>5</v>
      </c>
      <c r="Q14" s="188">
        <v>159</v>
      </c>
    </row>
    <row r="15" spans="1:17" ht="12.75">
      <c r="A15" s="27" t="s">
        <v>24</v>
      </c>
      <c r="B15" s="20" t="s">
        <v>5</v>
      </c>
      <c r="C15" s="6" t="s">
        <v>12</v>
      </c>
      <c r="D15" s="21">
        <v>170</v>
      </c>
      <c r="E15" s="6"/>
      <c r="F15" s="6"/>
      <c r="G15" s="6"/>
      <c r="H15" s="6"/>
      <c r="I15" s="15"/>
      <c r="J15" s="15"/>
      <c r="K15" s="6">
        <f>D15</f>
        <v>170</v>
      </c>
      <c r="L15" s="10"/>
      <c r="N15" s="177" t="s">
        <v>57</v>
      </c>
      <c r="O15" s="178" t="s">
        <v>5</v>
      </c>
      <c r="P15" s="178" t="s">
        <v>5</v>
      </c>
      <c r="Q15" s="182">
        <v>360</v>
      </c>
    </row>
    <row r="16" spans="1:17" ht="25.5">
      <c r="A16" s="27" t="s">
        <v>25</v>
      </c>
      <c r="B16" s="22" t="s">
        <v>9</v>
      </c>
      <c r="C16" s="6" t="s">
        <v>8</v>
      </c>
      <c r="D16" s="18">
        <v>227</v>
      </c>
      <c r="E16" s="6"/>
      <c r="F16" s="15">
        <f t="shared" ref="F16:F18" si="1">D16</f>
        <v>227</v>
      </c>
      <c r="G16" s="6"/>
      <c r="H16" s="6"/>
      <c r="J16" s="15"/>
      <c r="K16" s="6"/>
      <c r="L16" s="10"/>
      <c r="N16" s="177" t="s">
        <v>58</v>
      </c>
      <c r="O16" s="178" t="s">
        <v>5</v>
      </c>
      <c r="P16" s="178" t="s">
        <v>5</v>
      </c>
      <c r="Q16" s="188">
        <v>100</v>
      </c>
    </row>
    <row r="17" spans="1:17" ht="12.75">
      <c r="A17" s="27" t="s">
        <v>26</v>
      </c>
      <c r="B17" s="20" t="s">
        <v>5</v>
      </c>
      <c r="C17" s="6" t="s">
        <v>8</v>
      </c>
      <c r="D17" s="21">
        <v>650</v>
      </c>
      <c r="E17" s="6"/>
      <c r="F17" s="15">
        <f t="shared" si="1"/>
        <v>650</v>
      </c>
      <c r="G17" s="6"/>
      <c r="H17" s="6"/>
      <c r="I17" s="6"/>
      <c r="J17" s="6"/>
      <c r="K17" s="6"/>
      <c r="L17" s="8"/>
      <c r="N17" s="177" t="s">
        <v>59</v>
      </c>
      <c r="O17" s="179" t="s">
        <v>5</v>
      </c>
      <c r="P17" s="179" t="s">
        <v>5</v>
      </c>
      <c r="Q17" s="189">
        <v>50</v>
      </c>
    </row>
    <row r="18" spans="1:17" ht="12.75">
      <c r="A18" s="27" t="s">
        <v>27</v>
      </c>
      <c r="B18" s="20" t="s">
        <v>5</v>
      </c>
      <c r="C18" s="6" t="s">
        <v>8</v>
      </c>
      <c r="D18" s="21">
        <v>800</v>
      </c>
      <c r="E18" s="6"/>
      <c r="F18" s="15">
        <f t="shared" si="1"/>
        <v>800</v>
      </c>
      <c r="G18" s="6"/>
      <c r="H18" s="6"/>
      <c r="I18" s="6"/>
      <c r="J18" s="6"/>
      <c r="K18" s="6"/>
      <c r="L18" s="10"/>
      <c r="N18" s="177" t="s">
        <v>60</v>
      </c>
      <c r="O18" s="179" t="s">
        <v>5</v>
      </c>
      <c r="P18" s="179" t="s">
        <v>5</v>
      </c>
      <c r="Q18" s="189">
        <v>30</v>
      </c>
    </row>
    <row r="19" spans="1:17" ht="12.75">
      <c r="A19" s="31" t="s">
        <v>28</v>
      </c>
      <c r="B19" s="20" t="s">
        <v>5</v>
      </c>
      <c r="C19" s="6" t="s">
        <v>6</v>
      </c>
      <c r="D19" s="21">
        <v>100</v>
      </c>
      <c r="E19" s="6"/>
      <c r="F19" s="6"/>
      <c r="G19" s="15">
        <f t="shared" ref="G19:G25" si="2">D19</f>
        <v>100</v>
      </c>
      <c r="H19" s="6"/>
      <c r="I19" s="6"/>
      <c r="J19" s="6"/>
      <c r="K19" s="6"/>
      <c r="L19" s="10"/>
      <c r="N19" s="177" t="s">
        <v>61</v>
      </c>
      <c r="O19" s="178" t="s">
        <v>5</v>
      </c>
      <c r="P19" s="179" t="s">
        <v>9</v>
      </c>
      <c r="Q19" s="179">
        <v>270</v>
      </c>
    </row>
    <row r="20" spans="1:17" ht="12.75">
      <c r="A20" s="31" t="s">
        <v>29</v>
      </c>
      <c r="B20" s="7" t="s">
        <v>30</v>
      </c>
      <c r="C20" s="6" t="s">
        <v>6</v>
      </c>
      <c r="D20" s="21">
        <v>37</v>
      </c>
      <c r="E20" s="6"/>
      <c r="F20" s="6"/>
      <c r="G20" s="15">
        <f t="shared" si="2"/>
        <v>37</v>
      </c>
      <c r="H20" s="6"/>
      <c r="I20" s="6"/>
      <c r="J20" s="6"/>
      <c r="K20" s="6"/>
      <c r="L20" s="10"/>
      <c r="N20" s="177" t="s">
        <v>62</v>
      </c>
      <c r="O20" s="179" t="s">
        <v>9</v>
      </c>
      <c r="P20" s="179" t="s">
        <v>9</v>
      </c>
      <c r="Q20" s="179">
        <v>147</v>
      </c>
    </row>
    <row r="21" spans="1:17" ht="12.75">
      <c r="A21" s="31" t="s">
        <v>31</v>
      </c>
      <c r="B21" s="6" t="s">
        <v>8</v>
      </c>
      <c r="C21" s="6" t="s">
        <v>6</v>
      </c>
      <c r="D21" s="21">
        <v>103</v>
      </c>
      <c r="E21" s="6"/>
      <c r="F21" s="6"/>
      <c r="G21" s="15">
        <f t="shared" si="2"/>
        <v>103</v>
      </c>
      <c r="H21" s="6"/>
      <c r="I21" s="6"/>
      <c r="J21" s="6"/>
      <c r="K21" s="6"/>
      <c r="L21" s="10"/>
    </row>
    <row r="22" spans="1:17" ht="12.75">
      <c r="A22" s="31" t="s">
        <v>32</v>
      </c>
      <c r="B22" s="7" t="s">
        <v>30</v>
      </c>
      <c r="C22" s="6" t="s">
        <v>6</v>
      </c>
      <c r="D22" s="21">
        <v>200</v>
      </c>
      <c r="E22" s="6"/>
      <c r="F22" s="6"/>
      <c r="G22" s="15">
        <f t="shared" si="2"/>
        <v>200</v>
      </c>
      <c r="H22" s="6"/>
      <c r="I22" s="6"/>
      <c r="J22" s="6"/>
      <c r="K22" s="6"/>
      <c r="L22" s="10"/>
    </row>
    <row r="23" spans="1:17" ht="12.75">
      <c r="A23" s="31" t="s">
        <v>33</v>
      </c>
      <c r="B23" s="7" t="s">
        <v>9</v>
      </c>
      <c r="C23" s="6" t="s">
        <v>6</v>
      </c>
      <c r="D23" s="21">
        <v>64</v>
      </c>
      <c r="E23" s="6"/>
      <c r="F23" s="6"/>
      <c r="G23" s="15">
        <f t="shared" si="2"/>
        <v>64</v>
      </c>
      <c r="H23" s="6"/>
      <c r="I23" s="6"/>
      <c r="J23" s="6"/>
      <c r="K23" s="6"/>
      <c r="L23" s="10"/>
    </row>
    <row r="24" spans="1:17" ht="12.75">
      <c r="A24" s="31" t="s">
        <v>34</v>
      </c>
      <c r="B24" s="7" t="s">
        <v>9</v>
      </c>
      <c r="C24" s="6" t="s">
        <v>6</v>
      </c>
      <c r="D24" s="21">
        <v>119</v>
      </c>
      <c r="E24" s="6"/>
      <c r="F24" s="6"/>
      <c r="G24" s="15">
        <f t="shared" si="2"/>
        <v>119</v>
      </c>
      <c r="H24" s="6"/>
      <c r="I24" s="6"/>
      <c r="J24" s="6"/>
      <c r="K24" s="6"/>
      <c r="L24" s="10"/>
    </row>
    <row r="25" spans="1:17" ht="12.75">
      <c r="A25" s="31" t="s">
        <v>35</v>
      </c>
      <c r="B25" s="7" t="s">
        <v>30</v>
      </c>
      <c r="C25" s="6" t="s">
        <v>6</v>
      </c>
      <c r="D25" s="21">
        <v>40</v>
      </c>
      <c r="E25" s="6"/>
      <c r="F25" s="6"/>
      <c r="G25" s="15">
        <f t="shared" si="2"/>
        <v>40</v>
      </c>
      <c r="H25" s="6"/>
      <c r="I25" s="6"/>
      <c r="J25" s="6"/>
      <c r="K25" s="6"/>
      <c r="L25" s="10"/>
    </row>
    <row r="26" spans="1:17" ht="15">
      <c r="A26" s="24" t="s">
        <v>36</v>
      </c>
      <c r="B26" s="6" t="s">
        <v>9</v>
      </c>
      <c r="C26" s="7" t="s">
        <v>11</v>
      </c>
      <c r="D26" s="23">
        <v>700</v>
      </c>
      <c r="E26" s="6"/>
      <c r="F26" s="6"/>
      <c r="G26" s="6"/>
      <c r="I26" s="6"/>
      <c r="J26" s="15">
        <f>D26</f>
        <v>700</v>
      </c>
      <c r="K26" s="6"/>
      <c r="L26" s="8" t="s">
        <v>37</v>
      </c>
    </row>
    <row r="27" spans="1:17" ht="15">
      <c r="A27" s="24" t="s">
        <v>38</v>
      </c>
      <c r="B27" s="6" t="s">
        <v>9</v>
      </c>
      <c r="C27" s="6" t="s">
        <v>12</v>
      </c>
      <c r="D27" s="14">
        <v>313</v>
      </c>
      <c r="E27" s="6"/>
      <c r="F27" s="6"/>
      <c r="G27" s="6"/>
      <c r="H27" s="15"/>
      <c r="I27" s="6"/>
      <c r="J27" s="6"/>
      <c r="K27" s="6">
        <f>D27</f>
        <v>313</v>
      </c>
      <c r="L27" s="8"/>
    </row>
    <row r="28" spans="1:17" ht="15">
      <c r="A28" s="24" t="s">
        <v>39</v>
      </c>
      <c r="B28" s="20" t="s">
        <v>5</v>
      </c>
      <c r="C28" s="6" t="s">
        <v>8</v>
      </c>
      <c r="D28" s="165">
        <v>313</v>
      </c>
      <c r="E28" s="6"/>
      <c r="F28" s="6">
        <f>D28</f>
        <v>313</v>
      </c>
      <c r="G28" s="6"/>
      <c r="H28" s="15"/>
      <c r="I28" s="6"/>
      <c r="J28" s="6"/>
      <c r="K28" s="6"/>
      <c r="L28" s="8"/>
    </row>
    <row r="29" spans="1:17" ht="12.75">
      <c r="E29" s="13"/>
      <c r="F29" s="13"/>
      <c r="G29" s="13"/>
      <c r="H29" s="13"/>
      <c r="I29" s="13"/>
      <c r="J29" s="13"/>
      <c r="K29" s="13"/>
      <c r="L29" s="10"/>
    </row>
    <row r="30" spans="1:17" ht="12.75">
      <c r="E30" s="16"/>
      <c r="F30" s="16"/>
      <c r="G30" s="16"/>
      <c r="H30" s="16"/>
      <c r="I30" s="16"/>
      <c r="J30" s="16"/>
      <c r="K30" s="21">
        <v>1360</v>
      </c>
      <c r="L30" s="8" t="s">
        <v>42</v>
      </c>
    </row>
    <row r="31" spans="1:17" ht="12.75">
      <c r="E31" s="16"/>
      <c r="F31" s="16"/>
      <c r="G31" s="16"/>
      <c r="H31" s="16"/>
      <c r="I31" s="15">
        <f>Q4</f>
        <v>3000</v>
      </c>
      <c r="J31" s="25"/>
      <c r="K31" s="16"/>
      <c r="L31" s="8" t="s">
        <v>44</v>
      </c>
    </row>
    <row r="32" spans="1:17" ht="12.75">
      <c r="A32" s="10" t="s">
        <v>63</v>
      </c>
      <c r="B32" s="10" t="s">
        <v>64</v>
      </c>
      <c r="D32" s="10" t="s">
        <v>64</v>
      </c>
      <c r="E32" s="16"/>
      <c r="F32" s="16"/>
      <c r="G32" s="16"/>
      <c r="H32" s="16"/>
      <c r="I32" s="15">
        <f>Q5</f>
        <v>150</v>
      </c>
      <c r="J32" s="25"/>
      <c r="K32" s="16"/>
      <c r="L32" s="8"/>
    </row>
    <row r="33" spans="1:12" ht="12.75">
      <c r="A33" s="210">
        <v>7</v>
      </c>
      <c r="B33" s="210" t="e">
        <f>SUM(#REF!)</f>
        <v>#REF!</v>
      </c>
      <c r="D33" s="210">
        <f>SUM(D3:D28,Q3:Q20)</f>
        <v>20715</v>
      </c>
      <c r="E33" s="16"/>
      <c r="F33" s="16"/>
      <c r="H33" s="16"/>
      <c r="I33" s="25"/>
      <c r="J33" s="19">
        <f>Q6</f>
        <v>500</v>
      </c>
      <c r="K33" s="19"/>
      <c r="L33" s="8"/>
    </row>
    <row r="34" spans="1:12" ht="12.75">
      <c r="A34" s="10"/>
      <c r="B34" s="10" t="s">
        <v>65</v>
      </c>
      <c r="D34" s="10" t="s">
        <v>65</v>
      </c>
      <c r="E34" s="16"/>
      <c r="F34" s="16"/>
      <c r="G34" s="26">
        <f>Q7</f>
        <v>650</v>
      </c>
      <c r="H34" s="16"/>
      <c r="J34" s="25"/>
      <c r="K34" s="16"/>
      <c r="L34" s="8"/>
    </row>
    <row r="35" spans="1:12" ht="12.75">
      <c r="A35" s="10"/>
      <c r="B35" s="211" t="e">
        <f>B33/A33</f>
        <v>#REF!</v>
      </c>
      <c r="D35" s="211">
        <f>D33/A33</f>
        <v>2959.2857142857142</v>
      </c>
      <c r="E35" s="19"/>
      <c r="F35" s="19"/>
      <c r="G35" s="16"/>
      <c r="H35" s="19">
        <f>Q8</f>
        <v>750</v>
      </c>
      <c r="I35" s="25"/>
      <c r="J35" s="25"/>
      <c r="K35" s="16"/>
      <c r="L35" s="8"/>
    </row>
    <row r="36" spans="1:12" ht="12.75">
      <c r="E36" s="6"/>
      <c r="F36" s="6"/>
      <c r="G36" s="15">
        <f>Q9</f>
        <v>340</v>
      </c>
      <c r="H36" s="6"/>
      <c r="I36" s="6"/>
      <c r="J36" s="6"/>
      <c r="K36" s="6"/>
      <c r="L36" s="10"/>
    </row>
    <row r="37" spans="1:12" ht="12.75">
      <c r="A37" s="10" t="s">
        <v>66</v>
      </c>
      <c r="B37" s="211" t="e">
        <f>1*#REF!</f>
        <v>#REF!</v>
      </c>
      <c r="D37">
        <f>1*D35</f>
        <v>2959.2857142857142</v>
      </c>
      <c r="E37" s="28"/>
      <c r="F37" s="28"/>
      <c r="G37" s="29"/>
      <c r="H37" s="28"/>
      <c r="I37" s="28">
        <f>Q10</f>
        <v>230</v>
      </c>
      <c r="J37" s="28"/>
      <c r="K37" s="28"/>
      <c r="L37" s="8" t="s">
        <v>51</v>
      </c>
    </row>
    <row r="38" spans="1:12" ht="12.75">
      <c r="A38" s="10" t="s">
        <v>68</v>
      </c>
      <c r="B38" s="211" t="e">
        <f>0.7*#REF!</f>
        <v>#REF!</v>
      </c>
      <c r="D38">
        <f>0.7*D35</f>
        <v>2071.5</v>
      </c>
      <c r="E38" s="6"/>
      <c r="F38" s="6">
        <f>Q11</f>
        <v>230</v>
      </c>
      <c r="G38" s="15"/>
      <c r="H38" s="6"/>
      <c r="I38" s="6"/>
      <c r="J38" s="6"/>
      <c r="K38" s="6"/>
      <c r="L38" s="10"/>
    </row>
    <row r="39" spans="1:12" ht="12.75">
      <c r="E39" s="16"/>
      <c r="F39" s="6">
        <f>Q12</f>
        <v>159</v>
      </c>
      <c r="G39" s="25"/>
      <c r="H39" s="16"/>
      <c r="I39" s="16"/>
      <c r="J39" s="16"/>
      <c r="K39" s="16"/>
      <c r="L39" s="8" t="s">
        <v>54</v>
      </c>
    </row>
    <row r="40" spans="1:12" ht="12.75">
      <c r="E40" s="16"/>
      <c r="F40" s="7">
        <v>180</v>
      </c>
      <c r="G40" s="25"/>
      <c r="H40" s="16"/>
      <c r="I40" s="16"/>
      <c r="J40" s="16"/>
      <c r="K40" s="16"/>
      <c r="L40" s="8"/>
    </row>
    <row r="41" spans="1:12" ht="12.75">
      <c r="E41" s="19">
        <f>Q14</f>
        <v>159</v>
      </c>
      <c r="F41" s="16"/>
      <c r="G41" s="25"/>
      <c r="H41" s="16"/>
      <c r="I41" s="16"/>
      <c r="J41" s="16"/>
      <c r="K41" s="16"/>
      <c r="L41" s="8"/>
    </row>
    <row r="42" spans="1:12" ht="12.75">
      <c r="E42" s="30">
        <v>360</v>
      </c>
      <c r="F42" s="16"/>
      <c r="G42" s="25"/>
      <c r="H42" s="16"/>
      <c r="I42" s="16"/>
      <c r="J42" s="16"/>
      <c r="K42" s="16"/>
      <c r="L42" s="8" t="s">
        <v>54</v>
      </c>
    </row>
    <row r="43" spans="1:12" ht="12.75">
      <c r="E43" s="6">
        <f>Q16</f>
        <v>100</v>
      </c>
      <c r="F43" s="6"/>
      <c r="G43" s="15"/>
      <c r="H43" s="6"/>
      <c r="I43" s="6"/>
      <c r="J43" s="6"/>
      <c r="K43" s="6"/>
      <c r="L43" s="10"/>
    </row>
    <row r="44" spans="1:12" ht="12.75">
      <c r="E44" s="19">
        <f>Q17</f>
        <v>50</v>
      </c>
      <c r="F44" s="19"/>
      <c r="G44" s="19"/>
      <c r="H44" s="19"/>
      <c r="I44" s="19"/>
      <c r="J44" s="19"/>
      <c r="K44" s="19"/>
      <c r="L44" s="10"/>
    </row>
    <row r="45" spans="1:12" ht="12.75">
      <c r="E45" s="19">
        <f>Q18</f>
        <v>30</v>
      </c>
      <c r="F45" s="19"/>
      <c r="G45" s="19"/>
      <c r="H45" s="19"/>
      <c r="I45" s="19"/>
      <c r="J45" s="19"/>
      <c r="K45" s="19"/>
      <c r="L45" s="10"/>
    </row>
    <row r="46" spans="1:12" ht="12.75">
      <c r="E46" s="16"/>
      <c r="F46" s="16"/>
      <c r="G46" s="16"/>
      <c r="H46" s="6">
        <f>Q19</f>
        <v>270</v>
      </c>
      <c r="I46" s="16"/>
      <c r="J46" s="16"/>
      <c r="K46" s="16"/>
      <c r="L46" s="10"/>
    </row>
    <row r="47" spans="1:12" ht="12.75">
      <c r="E47" s="16"/>
      <c r="F47" s="16"/>
      <c r="G47" s="16"/>
      <c r="H47" s="6">
        <f>Q20</f>
        <v>147</v>
      </c>
      <c r="I47" s="16"/>
      <c r="J47" s="16"/>
      <c r="K47" s="16"/>
      <c r="L47" s="10"/>
    </row>
  </sheetData>
  <printOptions horizontalCentered="1" gridLines="1"/>
  <pageMargins left="0.7" right="0.7" top="0.75" bottom="0.75" header="0" footer="0"/>
  <pageSetup paperSize="9" fitToWidth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31"/>
  <sheetViews>
    <sheetView workbookViewId="0"/>
  </sheetViews>
  <sheetFormatPr defaultColWidth="14.42578125" defaultRowHeight="15.75" customHeight="1"/>
  <cols>
    <col min="1" max="1" width="23.85546875" customWidth="1"/>
  </cols>
  <sheetData>
    <row r="1" spans="1:11" ht="15.75" customHeight="1">
      <c r="E1" s="1" t="s">
        <v>5</v>
      </c>
      <c r="F1" s="1" t="s">
        <v>8</v>
      </c>
      <c r="G1" s="1" t="s">
        <v>6</v>
      </c>
      <c r="H1" s="1" t="s">
        <v>9</v>
      </c>
      <c r="I1" s="1" t="s">
        <v>10</v>
      </c>
      <c r="J1" s="1" t="s">
        <v>12</v>
      </c>
    </row>
    <row r="2" spans="1:11" ht="15.75" customHeight="1">
      <c r="A2" s="41" t="s">
        <v>13</v>
      </c>
      <c r="B2" s="41" t="s">
        <v>14</v>
      </c>
      <c r="C2" s="41" t="s">
        <v>15</v>
      </c>
      <c r="D2" s="41" t="s">
        <v>16</v>
      </c>
      <c r="E2" s="34"/>
      <c r="F2" s="34"/>
      <c r="G2" s="34"/>
      <c r="H2" s="34"/>
      <c r="I2" s="34"/>
      <c r="J2" s="34"/>
    </row>
    <row r="3" spans="1:11" ht="15.75" customHeight="1">
      <c r="A3" s="190" t="s">
        <v>17</v>
      </c>
      <c r="B3" s="191"/>
      <c r="C3" s="191"/>
      <c r="D3" s="192"/>
      <c r="E3" s="42"/>
      <c r="F3" s="42"/>
      <c r="G3" s="42"/>
      <c r="H3" s="42"/>
      <c r="I3" s="42"/>
      <c r="J3" s="42"/>
    </row>
    <row r="4" spans="1:11" ht="15.75" customHeight="1">
      <c r="A4" s="43" t="s">
        <v>18</v>
      </c>
      <c r="B4" s="44" t="s">
        <v>5</v>
      </c>
      <c r="C4" s="45" t="s">
        <v>5</v>
      </c>
      <c r="D4" s="46">
        <v>1100</v>
      </c>
      <c r="E4" s="34">
        <f>D4</f>
        <v>1100</v>
      </c>
      <c r="F4" s="34"/>
      <c r="G4" s="34"/>
      <c r="H4" s="34"/>
      <c r="I4" s="34"/>
      <c r="J4" s="34"/>
    </row>
    <row r="5" spans="1:11" ht="15.75" customHeight="1">
      <c r="A5" s="47" t="s">
        <v>19</v>
      </c>
      <c r="B5" s="48" t="s">
        <v>5</v>
      </c>
      <c r="C5" s="33" t="s">
        <v>8</v>
      </c>
      <c r="D5" s="46">
        <v>1100</v>
      </c>
      <c r="E5" s="34"/>
      <c r="F5" s="34">
        <f>D5</f>
        <v>1100</v>
      </c>
      <c r="G5" s="34"/>
      <c r="H5" s="34"/>
      <c r="I5" s="34"/>
      <c r="J5" s="34"/>
    </row>
    <row r="6" spans="1:11" ht="15.75" customHeight="1">
      <c r="A6" s="49" t="s">
        <v>21</v>
      </c>
      <c r="B6" s="50" t="s">
        <v>5</v>
      </c>
      <c r="C6" s="45" t="s">
        <v>5</v>
      </c>
      <c r="D6" s="46">
        <v>1400</v>
      </c>
      <c r="E6" s="34">
        <f>D6</f>
        <v>1400</v>
      </c>
      <c r="F6" s="34"/>
      <c r="G6" s="34"/>
      <c r="H6" s="34"/>
      <c r="I6" s="34"/>
      <c r="J6" s="34"/>
    </row>
    <row r="7" spans="1:11" ht="15.75" customHeight="1">
      <c r="A7" s="51" t="s">
        <v>78</v>
      </c>
      <c r="B7" s="52" t="s">
        <v>12</v>
      </c>
      <c r="C7" s="33" t="s">
        <v>6</v>
      </c>
      <c r="D7" s="33">
        <v>1600</v>
      </c>
      <c r="E7" s="34"/>
      <c r="F7" s="34"/>
      <c r="G7" s="34">
        <f>D7</f>
        <v>1600</v>
      </c>
      <c r="H7" s="34"/>
      <c r="I7" s="34"/>
      <c r="J7" s="34"/>
    </row>
    <row r="8" spans="1:11" ht="15.75" customHeight="1">
      <c r="A8" s="53" t="s">
        <v>22</v>
      </c>
      <c r="B8" s="33" t="s">
        <v>9</v>
      </c>
      <c r="C8" s="33" t="s">
        <v>9</v>
      </c>
      <c r="D8" s="33">
        <v>600</v>
      </c>
      <c r="E8" s="34"/>
      <c r="F8" s="34"/>
      <c r="G8" s="34"/>
      <c r="H8" s="34">
        <f>D8</f>
        <v>600</v>
      </c>
      <c r="I8" s="34"/>
      <c r="J8" s="34"/>
    </row>
    <row r="9" spans="1:11" ht="15.75" customHeight="1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1" ht="15.75" customHeight="1">
      <c r="A10" s="193" t="s">
        <v>23</v>
      </c>
      <c r="B10" s="194"/>
      <c r="C10" s="194"/>
      <c r="D10" s="195"/>
      <c r="E10" s="42"/>
      <c r="F10" s="42"/>
      <c r="G10" s="42"/>
      <c r="H10" s="42"/>
      <c r="I10" s="42"/>
      <c r="J10" s="42"/>
    </row>
    <row r="11" spans="1:11" ht="15.75" customHeight="1">
      <c r="A11" s="39" t="s">
        <v>79</v>
      </c>
      <c r="B11" s="54" t="s">
        <v>5</v>
      </c>
      <c r="C11" s="33" t="s">
        <v>12</v>
      </c>
      <c r="D11" s="55">
        <v>1100</v>
      </c>
      <c r="E11" s="34"/>
      <c r="F11" s="34"/>
      <c r="G11" s="34"/>
      <c r="H11" s="34"/>
      <c r="I11" s="34"/>
      <c r="J11" s="33">
        <f>D11</f>
        <v>1100</v>
      </c>
    </row>
    <row r="12" spans="1:11" ht="15.75" customHeight="1">
      <c r="A12" s="39" t="s">
        <v>79</v>
      </c>
      <c r="B12" s="54" t="s">
        <v>5</v>
      </c>
      <c r="C12" s="33" t="s">
        <v>10</v>
      </c>
      <c r="D12" s="55">
        <v>1100</v>
      </c>
      <c r="E12" s="34"/>
      <c r="F12" s="34"/>
      <c r="G12" s="34"/>
      <c r="H12" s="34"/>
      <c r="I12" s="34">
        <f>D12</f>
        <v>1100</v>
      </c>
      <c r="J12" s="34"/>
    </row>
    <row r="13" spans="1:11" ht="15.75" customHeight="1">
      <c r="A13" s="39" t="s">
        <v>80</v>
      </c>
      <c r="B13" s="54" t="s">
        <v>5</v>
      </c>
      <c r="C13" s="33" t="s">
        <v>8</v>
      </c>
      <c r="D13" s="33">
        <v>900</v>
      </c>
      <c r="E13" s="34"/>
      <c r="F13" s="34">
        <f t="shared" ref="F13:F14" si="0">D13</f>
        <v>900</v>
      </c>
      <c r="G13" s="34"/>
      <c r="H13" s="34"/>
      <c r="I13" s="34"/>
      <c r="J13" s="34"/>
    </row>
    <row r="14" spans="1:11" ht="15.75" customHeight="1">
      <c r="A14" s="39" t="s">
        <v>81</v>
      </c>
      <c r="B14" s="54" t="s">
        <v>5</v>
      </c>
      <c r="C14" s="33" t="s">
        <v>8</v>
      </c>
      <c r="D14" s="33">
        <v>1000</v>
      </c>
      <c r="E14" s="34"/>
      <c r="F14" s="34">
        <f t="shared" si="0"/>
        <v>1000</v>
      </c>
      <c r="G14" s="34"/>
      <c r="H14" s="34"/>
      <c r="I14" s="34"/>
      <c r="J14" s="56"/>
      <c r="K14" s="57"/>
    </row>
    <row r="15" spans="1:11" ht="15.75" customHeight="1">
      <c r="A15" s="39" t="s">
        <v>82</v>
      </c>
      <c r="B15" s="33" t="s">
        <v>9</v>
      </c>
      <c r="C15" s="33" t="s">
        <v>9</v>
      </c>
      <c r="D15" s="55">
        <v>515</v>
      </c>
      <c r="E15" s="34"/>
      <c r="F15" s="34"/>
      <c r="G15" s="34"/>
      <c r="H15" s="34">
        <f t="shared" ref="H15:H16" si="1">D15</f>
        <v>515</v>
      </c>
      <c r="I15" s="34"/>
      <c r="J15" s="56"/>
      <c r="K15" s="57"/>
    </row>
    <row r="16" spans="1:11" ht="15.75" customHeight="1">
      <c r="A16" s="39" t="s">
        <v>83</v>
      </c>
      <c r="B16" s="33" t="s">
        <v>9</v>
      </c>
      <c r="C16" s="33" t="s">
        <v>9</v>
      </c>
      <c r="D16" s="33">
        <v>700</v>
      </c>
      <c r="E16" s="34"/>
      <c r="F16" s="34"/>
      <c r="G16" s="34"/>
      <c r="H16" s="34">
        <f t="shared" si="1"/>
        <v>700</v>
      </c>
      <c r="I16" s="34"/>
      <c r="J16" s="33"/>
      <c r="K16" s="1"/>
    </row>
    <row r="17" spans="1:11" ht="15.75" customHeight="1">
      <c r="A17" s="58" t="s">
        <v>84</v>
      </c>
      <c r="B17" s="33" t="s">
        <v>8</v>
      </c>
      <c r="C17" s="33" t="s">
        <v>6</v>
      </c>
      <c r="D17" s="33">
        <v>103</v>
      </c>
      <c r="E17" s="34"/>
      <c r="F17" s="34"/>
      <c r="G17" s="34">
        <f t="shared" ref="G17:G21" si="2">D17</f>
        <v>103</v>
      </c>
      <c r="H17" s="34"/>
      <c r="I17" s="34"/>
      <c r="J17" s="33"/>
      <c r="K17" s="1"/>
    </row>
    <row r="18" spans="1:11" ht="15.75" customHeight="1">
      <c r="A18" s="58" t="s">
        <v>29</v>
      </c>
      <c r="B18" s="54"/>
      <c r="C18" s="33" t="s">
        <v>6</v>
      </c>
      <c r="D18" s="55">
        <v>100</v>
      </c>
      <c r="E18" s="34"/>
      <c r="F18" s="34"/>
      <c r="G18" s="34">
        <f t="shared" si="2"/>
        <v>100</v>
      </c>
      <c r="H18" s="34"/>
      <c r="I18" s="34"/>
      <c r="J18" s="33"/>
      <c r="K18" s="1"/>
    </row>
    <row r="19" spans="1:11" ht="15.75" customHeight="1">
      <c r="A19" s="58" t="s">
        <v>28</v>
      </c>
      <c r="B19" s="54" t="s">
        <v>5</v>
      </c>
      <c r="C19" s="33" t="s">
        <v>6</v>
      </c>
      <c r="D19" s="55">
        <v>100</v>
      </c>
      <c r="E19" s="34"/>
      <c r="F19" s="34"/>
      <c r="G19" s="34">
        <f t="shared" si="2"/>
        <v>100</v>
      </c>
      <c r="H19" s="34"/>
      <c r="I19" s="34"/>
      <c r="J19" s="33"/>
      <c r="K19" s="1"/>
    </row>
    <row r="20" spans="1:11" ht="15.75" customHeight="1">
      <c r="A20" s="58" t="s">
        <v>32</v>
      </c>
      <c r="B20" s="54"/>
      <c r="C20" s="33" t="s">
        <v>6</v>
      </c>
      <c r="D20" s="55">
        <v>30</v>
      </c>
      <c r="E20" s="34"/>
      <c r="F20" s="34"/>
      <c r="G20" s="34">
        <f t="shared" si="2"/>
        <v>30</v>
      </c>
      <c r="H20" s="34"/>
      <c r="I20" s="34"/>
      <c r="J20" s="33"/>
      <c r="K20" s="1"/>
    </row>
    <row r="21" spans="1:11">
      <c r="A21" s="59" t="s">
        <v>85</v>
      </c>
      <c r="B21" s="54"/>
      <c r="C21" s="33" t="s">
        <v>6</v>
      </c>
      <c r="D21" s="55">
        <v>30</v>
      </c>
      <c r="E21" s="34"/>
      <c r="F21" s="34"/>
      <c r="G21" s="34">
        <f t="shared" si="2"/>
        <v>30</v>
      </c>
      <c r="H21" s="34"/>
      <c r="I21" s="34"/>
      <c r="J21" s="33"/>
      <c r="K21" s="1"/>
    </row>
    <row r="22" spans="1:11">
      <c r="A22" s="60" t="s">
        <v>36</v>
      </c>
      <c r="B22" s="33" t="s">
        <v>9</v>
      </c>
      <c r="C22" s="33" t="s">
        <v>9</v>
      </c>
      <c r="D22" s="46">
        <v>700</v>
      </c>
      <c r="E22" s="34"/>
      <c r="G22" s="34"/>
      <c r="H22" s="34">
        <f>D22</f>
        <v>700</v>
      </c>
      <c r="J22" s="33"/>
      <c r="K22" s="1"/>
    </row>
    <row r="23" spans="1:11" ht="15.75" customHeight="1">
      <c r="A23" s="196" t="s">
        <v>40</v>
      </c>
      <c r="B23" s="194"/>
      <c r="C23" s="194"/>
      <c r="D23" s="195"/>
      <c r="E23" s="42"/>
      <c r="F23" s="42"/>
      <c r="G23" s="42"/>
      <c r="H23" s="42"/>
      <c r="I23" s="42"/>
      <c r="J23" s="42"/>
    </row>
    <row r="24" spans="1:11" ht="15.75" customHeight="1">
      <c r="A24" s="33" t="s">
        <v>41</v>
      </c>
      <c r="B24" s="33" t="s">
        <v>12</v>
      </c>
      <c r="C24" s="33" t="s">
        <v>12</v>
      </c>
      <c r="D24" s="55">
        <v>1000</v>
      </c>
      <c r="E24" s="34"/>
      <c r="F24" s="34"/>
      <c r="G24" s="34"/>
      <c r="H24" s="34"/>
      <c r="I24" s="34"/>
      <c r="J24" s="34">
        <f>D24</f>
        <v>1000</v>
      </c>
    </row>
    <row r="25" spans="1:11" ht="15.75" customHeight="1">
      <c r="A25" s="33" t="s">
        <v>43</v>
      </c>
      <c r="B25" s="33" t="s">
        <v>10</v>
      </c>
      <c r="C25" s="33" t="s">
        <v>10</v>
      </c>
      <c r="D25" s="61">
        <f>2000</f>
        <v>2000</v>
      </c>
      <c r="E25" s="34"/>
      <c r="F25" s="34"/>
      <c r="G25" s="34"/>
      <c r="H25" s="34"/>
      <c r="I25" s="34">
        <f>D25</f>
        <v>2000</v>
      </c>
      <c r="J25" s="34"/>
    </row>
    <row r="26" spans="1:11" ht="15.75" customHeight="1">
      <c r="A26" s="39" t="s">
        <v>49</v>
      </c>
      <c r="B26" s="33" t="s">
        <v>8</v>
      </c>
      <c r="C26" s="33" t="s">
        <v>6</v>
      </c>
      <c r="D26" s="55">
        <v>300</v>
      </c>
      <c r="E26" s="34"/>
      <c r="G26" s="34">
        <f>D26</f>
        <v>300</v>
      </c>
      <c r="H26" s="34"/>
      <c r="I26" s="34"/>
      <c r="J26" s="34"/>
    </row>
    <row r="27" spans="1:11" ht="15.75" customHeight="1">
      <c r="A27" s="1" t="s">
        <v>63</v>
      </c>
      <c r="B27" s="1" t="s">
        <v>64</v>
      </c>
    </row>
    <row r="28" spans="1:11" ht="15.75" customHeight="1">
      <c r="A28" s="1">
        <v>6</v>
      </c>
      <c r="B28" s="2">
        <f>SUM(D4:D26)</f>
        <v>15478</v>
      </c>
    </row>
    <row r="29" spans="1:11" ht="15.75" customHeight="1">
      <c r="B29" s="1" t="s">
        <v>65</v>
      </c>
      <c r="C29" s="1" t="s">
        <v>66</v>
      </c>
      <c r="D29" s="2">
        <f>1*B30</f>
        <v>2579.6666666666665</v>
      </c>
      <c r="E29" s="2">
        <f t="shared" ref="E29:I29" si="3">SUM(E4:E27)</f>
        <v>2500</v>
      </c>
      <c r="F29" s="2">
        <f t="shared" si="3"/>
        <v>3000</v>
      </c>
      <c r="G29" s="2">
        <f t="shared" si="3"/>
        <v>2263</v>
      </c>
      <c r="H29" s="2">
        <f t="shared" si="3"/>
        <v>2515</v>
      </c>
      <c r="I29" s="2">
        <f t="shared" si="3"/>
        <v>3100</v>
      </c>
      <c r="K29" s="1" t="s">
        <v>67</v>
      </c>
    </row>
    <row r="30" spans="1:11" ht="15.75" customHeight="1">
      <c r="B30" s="2">
        <f>B28/A28</f>
        <v>2579.6666666666665</v>
      </c>
      <c r="C30" s="1" t="s">
        <v>68</v>
      </c>
      <c r="D30" s="2">
        <f>0.7*B30</f>
        <v>1805.7666666666664</v>
      </c>
      <c r="J30" s="2">
        <f>SUM(J2:J27)</f>
        <v>2100</v>
      </c>
      <c r="K30" s="2">
        <f>SUM(E29:J30)-B28</f>
        <v>0</v>
      </c>
    </row>
    <row r="31" spans="1:11" ht="15.75" customHeight="1">
      <c r="D31" s="1" t="s">
        <v>69</v>
      </c>
      <c r="E31" s="2">
        <f t="shared" ref="E31:I31" si="4">E29-$D$29</f>
        <v>-79.666666666666515</v>
      </c>
      <c r="F31" s="2">
        <f t="shared" si="4"/>
        <v>420.33333333333348</v>
      </c>
      <c r="G31" s="2">
        <f t="shared" si="4"/>
        <v>-316.66666666666652</v>
      </c>
      <c r="H31" s="2">
        <f t="shared" si="4"/>
        <v>-64.666666666666515</v>
      </c>
      <c r="I31" s="2">
        <f t="shared" si="4"/>
        <v>520.33333333333348</v>
      </c>
      <c r="J31" s="2">
        <f>J30-$D$30</f>
        <v>294.23333333333358</v>
      </c>
    </row>
  </sheetData>
  <autoFilter ref="E2:J26"/>
  <mergeCells count="3">
    <mergeCell ref="A3:D3"/>
    <mergeCell ref="A10:D10"/>
    <mergeCell ref="A23:D23"/>
  </mergeCells>
  <conditionalFormatting sqref="E31:J31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3"/>
  <sheetViews>
    <sheetView workbookViewId="0"/>
  </sheetViews>
  <sheetFormatPr defaultColWidth="14.42578125" defaultRowHeight="15.75" customHeight="1"/>
  <cols>
    <col min="2" max="2" width="23" customWidth="1"/>
    <col min="3" max="3" width="37" customWidth="1"/>
    <col min="4" max="4" width="18" customWidth="1"/>
  </cols>
  <sheetData>
    <row r="1" spans="1:26" ht="15.75" customHeight="1">
      <c r="A1" s="197" t="s">
        <v>86</v>
      </c>
      <c r="B1" s="198"/>
      <c r="C1" s="198"/>
      <c r="D1" s="198"/>
      <c r="E1" s="198"/>
      <c r="F1" s="199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3"/>
    </row>
    <row r="2" spans="1:26" ht="15.75" customHeight="1">
      <c r="A2" s="200" t="s">
        <v>87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201"/>
    </row>
    <row r="3" spans="1:26" ht="15.75" customHeight="1">
      <c r="A3" s="64" t="s">
        <v>88</v>
      </c>
      <c r="B3" s="65" t="s">
        <v>89</v>
      </c>
      <c r="C3" s="66" t="s">
        <v>90</v>
      </c>
      <c r="D3" s="33" t="s">
        <v>91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67"/>
    </row>
    <row r="4" spans="1:26" ht="15.75" customHeight="1">
      <c r="A4" s="64" t="s">
        <v>88</v>
      </c>
      <c r="B4" s="68" t="s">
        <v>92</v>
      </c>
      <c r="C4" s="68" t="s">
        <v>93</v>
      </c>
      <c r="D4" s="33" t="s">
        <v>91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67"/>
    </row>
    <row r="5" spans="1:26" ht="15.75" customHeight="1">
      <c r="A5" s="64" t="s">
        <v>94</v>
      </c>
      <c r="B5" s="65" t="s">
        <v>95</v>
      </c>
      <c r="C5" s="66" t="s">
        <v>96</v>
      </c>
      <c r="D5" s="33" t="s">
        <v>97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67"/>
    </row>
    <row r="6" spans="1:26" ht="15.75" customHeight="1">
      <c r="A6" s="69" t="s">
        <v>88</v>
      </c>
      <c r="B6" s="65" t="s">
        <v>98</v>
      </c>
      <c r="C6" s="66" t="s">
        <v>99</v>
      </c>
      <c r="D6" s="33" t="s">
        <v>97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67"/>
    </row>
    <row r="7" spans="1:26" ht="15.75" customHeight="1">
      <c r="A7" s="69" t="s">
        <v>88</v>
      </c>
      <c r="B7" s="65" t="s">
        <v>100</v>
      </c>
      <c r="C7" s="66" t="s">
        <v>101</v>
      </c>
      <c r="D7" s="39" t="s">
        <v>102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67"/>
    </row>
    <row r="8" spans="1:26" ht="15.75" customHeight="1">
      <c r="A8" s="69" t="s">
        <v>88</v>
      </c>
      <c r="B8" s="65" t="s">
        <v>103</v>
      </c>
      <c r="C8" s="66" t="s">
        <v>104</v>
      </c>
      <c r="D8" s="33" t="s">
        <v>97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67"/>
    </row>
    <row r="9" spans="1:26" ht="15.75" customHeight="1">
      <c r="A9" s="200" t="s">
        <v>105</v>
      </c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201"/>
    </row>
    <row r="10" spans="1:26" ht="15.75" customHeight="1">
      <c r="A10" s="64" t="s">
        <v>88</v>
      </c>
      <c r="B10" s="65" t="s">
        <v>89</v>
      </c>
      <c r="C10" s="66" t="s">
        <v>90</v>
      </c>
      <c r="D10" s="33" t="s">
        <v>91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67"/>
    </row>
    <row r="11" spans="1:26" ht="15.75" customHeight="1">
      <c r="A11" s="64" t="s">
        <v>88</v>
      </c>
      <c r="B11" s="68" t="s">
        <v>92</v>
      </c>
      <c r="C11" s="68" t="s">
        <v>93</v>
      </c>
      <c r="D11" s="33" t="s">
        <v>91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67"/>
    </row>
    <row r="12" spans="1:26" ht="15.75" customHeight="1">
      <c r="A12" s="64" t="s">
        <v>94</v>
      </c>
      <c r="B12" s="65" t="s">
        <v>95</v>
      </c>
      <c r="C12" s="66" t="s">
        <v>96</v>
      </c>
      <c r="D12" s="33" t="s">
        <v>97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67"/>
    </row>
    <row r="13" spans="1:26" ht="15.75" customHeight="1">
      <c r="A13" s="69" t="s">
        <v>88</v>
      </c>
      <c r="B13" s="65" t="s">
        <v>98</v>
      </c>
      <c r="C13" s="66" t="s">
        <v>99</v>
      </c>
      <c r="D13" s="33" t="s">
        <v>97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67"/>
    </row>
    <row r="14" spans="1:26" ht="15.75" customHeight="1">
      <c r="A14" s="69" t="s">
        <v>88</v>
      </c>
      <c r="B14" s="65" t="s">
        <v>100</v>
      </c>
      <c r="C14" s="66" t="s">
        <v>101</v>
      </c>
      <c r="D14" s="39" t="s">
        <v>102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67"/>
    </row>
    <row r="15" spans="1:26" ht="15.75" customHeight="1">
      <c r="A15" s="69" t="s">
        <v>88</v>
      </c>
      <c r="B15" s="65" t="s">
        <v>103</v>
      </c>
      <c r="C15" s="66" t="s">
        <v>104</v>
      </c>
      <c r="D15" s="33" t="s">
        <v>97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67"/>
    </row>
    <row r="16" spans="1:26" ht="15.75" customHeight="1">
      <c r="A16" s="69" t="s">
        <v>88</v>
      </c>
      <c r="B16" s="68" t="s">
        <v>106</v>
      </c>
      <c r="C16" s="70" t="s">
        <v>107</v>
      </c>
      <c r="D16" s="33" t="s">
        <v>97</v>
      </c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2"/>
    </row>
    <row r="17" spans="1:26" ht="15.75" customHeight="1">
      <c r="A17" s="200" t="s">
        <v>108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  <c r="S17" s="194"/>
      <c r="T17" s="194"/>
      <c r="U17" s="194"/>
      <c r="V17" s="194"/>
      <c r="W17" s="194"/>
      <c r="X17" s="194"/>
      <c r="Y17" s="194"/>
      <c r="Z17" s="201"/>
    </row>
    <row r="18" spans="1:26" ht="15.75" customHeight="1">
      <c r="A18" s="64" t="s">
        <v>88</v>
      </c>
      <c r="B18" s="65" t="s">
        <v>89</v>
      </c>
      <c r="C18" s="66" t="s">
        <v>90</v>
      </c>
      <c r="D18" s="33" t="s">
        <v>91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67"/>
    </row>
    <row r="19" spans="1:26" ht="15.75" customHeight="1">
      <c r="A19" s="69" t="s">
        <v>88</v>
      </c>
      <c r="B19" s="65" t="s">
        <v>103</v>
      </c>
      <c r="C19" s="66" t="s">
        <v>104</v>
      </c>
      <c r="D19" s="33" t="s">
        <v>97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67"/>
    </row>
    <row r="20" spans="1:26" ht="15.75" customHeight="1">
      <c r="A20" s="69" t="s">
        <v>88</v>
      </c>
      <c r="B20" s="65" t="s">
        <v>103</v>
      </c>
      <c r="C20" s="66" t="s">
        <v>104</v>
      </c>
      <c r="D20" s="33" t="s">
        <v>97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67"/>
    </row>
    <row r="21" spans="1:26" ht="15.75" customHeight="1">
      <c r="A21" s="69" t="s">
        <v>88</v>
      </c>
      <c r="B21" s="65" t="s">
        <v>100</v>
      </c>
      <c r="C21" s="66" t="s">
        <v>101</v>
      </c>
      <c r="D21" s="39" t="s">
        <v>102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67"/>
    </row>
    <row r="22" spans="1:26" ht="15.75" customHeight="1">
      <c r="A22" s="69" t="s">
        <v>88</v>
      </c>
      <c r="B22" s="65" t="s">
        <v>98</v>
      </c>
      <c r="C22" s="66" t="s">
        <v>99</v>
      </c>
      <c r="D22" s="33" t="s">
        <v>97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67"/>
    </row>
    <row r="23" spans="1:26" ht="15.75" customHeight="1">
      <c r="A23" s="64" t="s">
        <v>94</v>
      </c>
      <c r="B23" s="65" t="s">
        <v>95</v>
      </c>
      <c r="C23" s="66" t="s">
        <v>96</v>
      </c>
      <c r="D23" s="33" t="s">
        <v>97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67"/>
    </row>
  </sheetData>
  <mergeCells count="4">
    <mergeCell ref="A1:F1"/>
    <mergeCell ref="A2:Z2"/>
    <mergeCell ref="A9:Z9"/>
    <mergeCell ref="A17:Z17"/>
  </mergeCells>
  <hyperlinks>
    <hyperlink ref="A2" r:id="rId1" location="m=9/40.32875/44.29688&amp;l=G&amp;nktl=DS7R63FqGjWezUMmgMNExw"/>
    <hyperlink ref="B3" r:id="rId2" location="m=12/40.69248/44.29756&amp;l=Otm&amp;nktl=xcgBul8t1zUXDicPZfrfpw"/>
    <hyperlink ref="C3" r:id="rId3"/>
    <hyperlink ref="B4" r:id="rId4" location="m=9/40.47934/44.58527&amp;l=O&amp;nktl=xu6tKHmX3GY32hOD0QR_MA"/>
    <hyperlink ref="C4" r:id="rId5"/>
    <hyperlink ref="B5" r:id="rId6" location="m=11/39.84650/45.24307&amp;l=G&amp;q=%D0%BD%D0%BE%D1%80%D0%B0%D0%B2%D0%B0%D0%BD&amp;nktl=8c39pHuRRAAROMtvLv1r_g"/>
    <hyperlink ref="C5" r:id="rId7"/>
    <hyperlink ref="B6" r:id="rId8" location="m=9/39.85494/45.20874&amp;l=G&amp;nktl=yA6ogfqqqUgxB2iu_kWE2A"/>
    <hyperlink ref="C6" r:id="rId9"/>
    <hyperlink ref="B7" r:id="rId10" location="m=9/39.85494/45.20874&amp;l=G&amp;nktl=IBXp13hc6LCXDIzGmuDXtg"/>
    <hyperlink ref="C7" r:id="rId11"/>
    <hyperlink ref="B8" r:id="rId12" location="m=8/40.19776/44.00024&amp;l=G&amp;q=%D0%BD%D0%BE%D1%80%D0%B0%D0%B2%D0%B0%D0%BD&amp;nktl=aRVp9n4ipDj_iBhL8_gM1g"/>
    <hyperlink ref="C8" r:id="rId13"/>
    <hyperlink ref="A9" r:id="rId14" location="m=12/40.34824/44.24435&amp;l=O&amp;nktl=KWfAnFgy9HzZ1C0BEHYqog"/>
    <hyperlink ref="B10" r:id="rId15" location="m=12/40.69248/44.29756&amp;l=Otm&amp;nktl=xcgBul8t1zUXDicPZfrfpw"/>
    <hyperlink ref="C10" r:id="rId16"/>
    <hyperlink ref="B11" r:id="rId17" location="m=9/40.47934/44.58527&amp;l=O&amp;nktl=xu6tKHmX3GY32hOD0QR_MA"/>
    <hyperlink ref="C11" r:id="rId18"/>
    <hyperlink ref="B12" r:id="rId19" location="m=11/39.84650/45.24307&amp;l=G&amp;q=%D0%BD%D0%BE%D1%80%D0%B0%D0%B2%D0%B0%D0%BD&amp;nktl=8c39pHuRRAAROMtvLv1r_g"/>
    <hyperlink ref="C12" r:id="rId20"/>
    <hyperlink ref="B13" r:id="rId21" location="m=9/39.85494/45.20874&amp;l=G&amp;nktl=yA6ogfqqqUgxB2iu_kWE2A"/>
    <hyperlink ref="C13" r:id="rId22"/>
    <hyperlink ref="B14" r:id="rId23" location="m=9/39.85494/45.20874&amp;l=G&amp;nktl=IBXp13hc6LCXDIzGmuDXtg"/>
    <hyperlink ref="C14" r:id="rId24"/>
    <hyperlink ref="B15" r:id="rId25" location="m=8/40.19776/44.00024&amp;l=G&amp;q=%D0%BD%D0%BE%D1%80%D0%B0%D0%B2%D0%B0%D0%BD&amp;nktl=aRVp9n4ipDj_iBhL8_gM1g"/>
    <hyperlink ref="C15" r:id="rId26"/>
    <hyperlink ref="B16" r:id="rId27" location="m=15/40.35900/44.25147&amp;l=O&amp;nktl=_fE24VyFNLiSW8nSftiKfg"/>
    <hyperlink ref="C16" r:id="rId28"/>
    <hyperlink ref="A17" r:id="rId29" location="m=8/40.67231/43.84094&amp;l=G&amp;nktl=ZpkHL7cBIy42imkUAMO3fA"/>
    <hyperlink ref="B18" r:id="rId30" location="m=12/40.69248/44.29756&amp;l=Otm&amp;nktl=xcgBul8t1zUXDicPZfrfpw"/>
    <hyperlink ref="C18" r:id="rId31"/>
    <hyperlink ref="B19" r:id="rId32" location="m=8/40.19776/44.00024&amp;l=G&amp;q=%D0%BD%D0%BE%D1%80%D0%B0%D0%B2%D0%B0%D0%BD&amp;nktl=aRVp9n4ipDj_iBhL8_gM1g"/>
    <hyperlink ref="C19" r:id="rId33"/>
    <hyperlink ref="B20" r:id="rId34" location="m=8/40.19776/44.00024&amp;l=G&amp;q=%D0%BD%D0%BE%D1%80%D0%B0%D0%B2%D0%B0%D0%BD&amp;nktl=aRVp9n4ipDj_iBhL8_gM1g"/>
    <hyperlink ref="C20" r:id="rId35"/>
    <hyperlink ref="B21" r:id="rId36" location="m=9/39.85494/45.20874&amp;l=G&amp;nktl=IBXp13hc6LCXDIzGmuDXtg"/>
    <hyperlink ref="C21" r:id="rId37"/>
    <hyperlink ref="B22" r:id="rId38" location="m=9/39.85494/45.20874&amp;l=G&amp;nktl=yA6ogfqqqUgxB2iu_kWE2A"/>
    <hyperlink ref="C22" r:id="rId39"/>
    <hyperlink ref="B23" r:id="rId40" location="m=11/39.84650/45.24307&amp;l=G&amp;q=%D0%BD%D0%BE%D1%80%D0%B0%D0%B2%D0%B0%D0%BD&amp;nktl=8c39pHuRRAAROMtvLv1r_g"/>
    <hyperlink ref="C23" r:id="rId4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.75" customHeight="1"/>
  <cols>
    <col min="1" max="1" width="10.28515625" customWidth="1"/>
    <col min="2" max="2" width="15.28515625" customWidth="1"/>
    <col min="3" max="3" width="12.85546875" customWidth="1"/>
    <col min="4" max="4" width="8.7109375" customWidth="1"/>
    <col min="5" max="5" width="9.28515625" customWidth="1"/>
    <col min="6" max="6" width="6.85546875" customWidth="1"/>
    <col min="7" max="7" width="9.42578125" customWidth="1"/>
    <col min="8" max="8" width="8.7109375" customWidth="1"/>
    <col min="9" max="9" width="10" customWidth="1"/>
    <col min="10" max="10" width="10.42578125" customWidth="1"/>
    <col min="11" max="11" width="11.28515625" customWidth="1"/>
    <col min="12" max="13" width="8.7109375" customWidth="1"/>
  </cols>
  <sheetData>
    <row r="1" spans="1:12" ht="14.25" customHeight="1">
      <c r="B1" s="73" t="s">
        <v>113</v>
      </c>
      <c r="C1" s="73">
        <f>SUM(C5:C21)</f>
        <v>15480</v>
      </c>
      <c r="E1" s="73">
        <f>C1/I1</f>
        <v>2418.75</v>
      </c>
      <c r="F1" s="73" t="s">
        <v>114</v>
      </c>
      <c r="G1" s="73">
        <v>5</v>
      </c>
      <c r="H1" s="73">
        <v>1</v>
      </c>
      <c r="I1" s="73">
        <f>H1*G1+G2*H2</f>
        <v>6.4</v>
      </c>
      <c r="J1" s="74">
        <f>E1*H1</f>
        <v>2418.75</v>
      </c>
      <c r="K1" s="73">
        <f>J1*G1+J2*G2</f>
        <v>15480</v>
      </c>
    </row>
    <row r="2" spans="1:12" ht="14.25" customHeight="1">
      <c r="F2" s="73" t="s">
        <v>115</v>
      </c>
      <c r="G2" s="73">
        <v>2</v>
      </c>
      <c r="H2" s="73">
        <v>0.7</v>
      </c>
      <c r="J2" s="74">
        <f>E1*H2</f>
        <v>1693.125</v>
      </c>
    </row>
    <row r="3" spans="1:12" ht="14.25" customHeight="1"/>
    <row r="4" spans="1:12" ht="27" customHeight="1">
      <c r="E4" s="75" t="s">
        <v>116</v>
      </c>
      <c r="F4" s="75" t="s">
        <v>7</v>
      </c>
      <c r="G4" s="75" t="s">
        <v>4</v>
      </c>
      <c r="H4" s="75" t="s">
        <v>110</v>
      </c>
      <c r="I4" s="75" t="s">
        <v>117</v>
      </c>
      <c r="J4" s="75" t="s">
        <v>111</v>
      </c>
      <c r="K4" s="75" t="s">
        <v>118</v>
      </c>
      <c r="L4" s="75" t="s">
        <v>119</v>
      </c>
    </row>
    <row r="5" spans="1:12" ht="28.5" customHeight="1">
      <c r="A5" s="76" t="s">
        <v>120</v>
      </c>
      <c r="B5" s="77" t="s">
        <v>121</v>
      </c>
      <c r="C5" s="78">
        <f>1000</f>
        <v>1000</v>
      </c>
      <c r="E5" s="79">
        <f t="shared" ref="E5:E6" si="0">C5</f>
        <v>1000</v>
      </c>
      <c r="F5" s="80"/>
      <c r="G5" s="80"/>
      <c r="H5" s="81"/>
      <c r="I5" s="80"/>
      <c r="J5" s="80"/>
      <c r="K5" s="80"/>
      <c r="L5" s="81"/>
    </row>
    <row r="6" spans="1:12" ht="14.25" customHeight="1">
      <c r="A6" s="82"/>
      <c r="B6" s="83" t="s">
        <v>122</v>
      </c>
      <c r="C6" s="84">
        <v>1000</v>
      </c>
      <c r="E6" s="80">
        <f t="shared" si="0"/>
        <v>1000</v>
      </c>
      <c r="F6" s="80"/>
      <c r="G6" s="80"/>
      <c r="H6" s="81"/>
      <c r="I6" s="80"/>
      <c r="J6" s="81"/>
      <c r="K6" s="80"/>
      <c r="L6" s="80"/>
    </row>
    <row r="7" spans="1:12" ht="14.25" customHeight="1">
      <c r="A7" s="82"/>
      <c r="B7" s="85" t="s">
        <v>123</v>
      </c>
      <c r="C7" s="84">
        <v>1300</v>
      </c>
      <c r="E7" s="81"/>
      <c r="F7" s="80"/>
      <c r="G7" s="80"/>
      <c r="H7" s="80">
        <f>C7</f>
        <v>1300</v>
      </c>
      <c r="I7" s="80"/>
      <c r="J7" s="81"/>
      <c r="K7" s="80"/>
      <c r="L7" s="80"/>
    </row>
    <row r="8" spans="1:12" ht="14.25" customHeight="1">
      <c r="A8" s="82"/>
      <c r="B8" s="85" t="s">
        <v>124</v>
      </c>
      <c r="C8" s="84">
        <v>950</v>
      </c>
      <c r="E8" s="81"/>
      <c r="F8" s="80"/>
      <c r="G8" s="80"/>
      <c r="H8" s="80"/>
      <c r="I8" s="80">
        <f t="shared" ref="I8:I9" si="1">C8</f>
        <v>950</v>
      </c>
      <c r="J8" s="81"/>
      <c r="K8" s="81"/>
      <c r="L8" s="81"/>
    </row>
    <row r="9" spans="1:12" ht="14.25" customHeight="1">
      <c r="A9" s="82"/>
      <c r="B9" s="85" t="s">
        <v>125</v>
      </c>
      <c r="C9" s="84">
        <v>850</v>
      </c>
      <c r="E9" s="81"/>
      <c r="F9" s="80"/>
      <c r="G9" s="80"/>
      <c r="H9" s="80"/>
      <c r="I9" s="80">
        <f t="shared" si="1"/>
        <v>850</v>
      </c>
      <c r="J9" s="81"/>
      <c r="K9" s="81"/>
      <c r="L9" s="81"/>
    </row>
    <row r="10" spans="1:12" ht="14.25" customHeight="1">
      <c r="A10" s="86"/>
      <c r="B10" s="87" t="s">
        <v>126</v>
      </c>
      <c r="C10" s="88">
        <v>600</v>
      </c>
      <c r="E10" s="80">
        <f>C10</f>
        <v>600</v>
      </c>
      <c r="F10" s="80"/>
      <c r="G10" s="80"/>
      <c r="H10" s="80"/>
      <c r="I10" s="81"/>
      <c r="J10" s="81"/>
      <c r="K10" s="80"/>
      <c r="L10" s="80"/>
    </row>
    <row r="11" spans="1:12" ht="14.25" customHeight="1">
      <c r="A11" s="76" t="s">
        <v>4</v>
      </c>
      <c r="B11" s="89" t="s">
        <v>127</v>
      </c>
      <c r="C11" s="78">
        <v>1700</v>
      </c>
      <c r="E11" s="80"/>
      <c r="F11" s="80"/>
      <c r="G11" s="80">
        <f t="shared" ref="G11:G12" si="2">C11</f>
        <v>1700</v>
      </c>
      <c r="H11" s="80"/>
      <c r="I11" s="80"/>
      <c r="J11" s="80"/>
      <c r="K11" s="80"/>
      <c r="L11" s="80"/>
    </row>
    <row r="12" spans="1:12" ht="14.25" customHeight="1">
      <c r="A12" s="82"/>
      <c r="B12" s="85" t="s">
        <v>128</v>
      </c>
      <c r="C12" s="84">
        <v>700</v>
      </c>
      <c r="E12" s="80"/>
      <c r="F12" s="80"/>
      <c r="G12" s="80">
        <f t="shared" si="2"/>
        <v>700</v>
      </c>
      <c r="H12" s="81"/>
      <c r="I12" s="81"/>
      <c r="J12" s="80"/>
      <c r="K12" s="80"/>
      <c r="L12" s="81"/>
    </row>
    <row r="13" spans="1:12" ht="14.25" customHeight="1">
      <c r="A13" s="86"/>
      <c r="B13" s="87" t="s">
        <v>129</v>
      </c>
      <c r="C13" s="88">
        <v>530</v>
      </c>
      <c r="E13" s="80"/>
      <c r="F13" s="80"/>
      <c r="G13" s="81"/>
      <c r="H13" s="80"/>
      <c r="I13" s="80"/>
      <c r="J13" s="80"/>
      <c r="K13" s="80"/>
      <c r="L13" s="80">
        <f>C13</f>
        <v>530</v>
      </c>
    </row>
    <row r="14" spans="1:12" ht="14.25" customHeight="1">
      <c r="A14" s="76" t="s">
        <v>7</v>
      </c>
      <c r="B14" s="89" t="s">
        <v>130</v>
      </c>
      <c r="C14" s="78">
        <v>1300</v>
      </c>
      <c r="E14" s="80"/>
      <c r="F14" s="81"/>
      <c r="G14" s="80"/>
      <c r="H14" s="80"/>
      <c r="I14" s="81"/>
      <c r="J14" s="80">
        <f>C14</f>
        <v>1300</v>
      </c>
      <c r="K14" s="80"/>
      <c r="L14" s="80"/>
    </row>
    <row r="15" spans="1:12" ht="14.25" customHeight="1">
      <c r="A15" s="82"/>
      <c r="B15" s="85" t="s">
        <v>131</v>
      </c>
      <c r="C15" s="84">
        <v>1800</v>
      </c>
      <c r="E15" s="80"/>
      <c r="F15" s="80">
        <f>C15</f>
        <v>1800</v>
      </c>
      <c r="G15" s="80"/>
      <c r="H15" s="80"/>
      <c r="I15" s="80"/>
      <c r="J15" s="81"/>
      <c r="K15" s="80"/>
      <c r="L15" s="80"/>
    </row>
    <row r="16" spans="1:12" ht="14.25" customHeight="1">
      <c r="A16" s="82"/>
      <c r="B16" s="85" t="s">
        <v>132</v>
      </c>
      <c r="C16" s="84">
        <v>2000</v>
      </c>
      <c r="E16" s="80"/>
      <c r="F16" s="81"/>
      <c r="G16" s="80"/>
      <c r="H16" s="80"/>
      <c r="I16" s="80"/>
      <c r="J16" s="81"/>
      <c r="K16" s="81"/>
      <c r="L16" s="80">
        <f>C16</f>
        <v>2000</v>
      </c>
    </row>
    <row r="17" spans="1:13" ht="14.25" customHeight="1">
      <c r="A17" s="82"/>
      <c r="B17" s="85" t="s">
        <v>133</v>
      </c>
      <c r="C17" s="84">
        <v>200</v>
      </c>
      <c r="E17" s="81"/>
      <c r="F17" s="81"/>
      <c r="G17" s="80"/>
      <c r="H17" s="81"/>
      <c r="I17" s="80"/>
      <c r="J17" s="80">
        <f>C17</f>
        <v>200</v>
      </c>
      <c r="K17" s="81"/>
      <c r="L17" s="81"/>
    </row>
    <row r="18" spans="1:13" ht="14.25" customHeight="1">
      <c r="A18" s="82"/>
      <c r="B18" s="85" t="s">
        <v>134</v>
      </c>
      <c r="C18" s="84">
        <v>500</v>
      </c>
      <c r="E18" s="80"/>
      <c r="F18" s="80">
        <f t="shared" ref="F18:F19" si="3">C18</f>
        <v>500</v>
      </c>
      <c r="G18" s="80"/>
      <c r="H18" s="80"/>
      <c r="I18" s="80"/>
      <c r="J18" s="80"/>
      <c r="K18" s="81"/>
      <c r="L18" s="81"/>
    </row>
    <row r="19" spans="1:13" ht="14.25" customHeight="1">
      <c r="A19" s="86"/>
      <c r="B19" s="87" t="s">
        <v>135</v>
      </c>
      <c r="C19" s="88">
        <v>100</v>
      </c>
      <c r="E19" s="80"/>
      <c r="F19" s="80">
        <f t="shared" si="3"/>
        <v>100</v>
      </c>
      <c r="G19" s="80"/>
      <c r="H19" s="80"/>
      <c r="I19" s="80"/>
      <c r="J19" s="80"/>
      <c r="K19" s="80"/>
      <c r="L19" s="80"/>
    </row>
    <row r="20" spans="1:13" ht="14.25" customHeight="1">
      <c r="A20" s="90" t="s">
        <v>110</v>
      </c>
      <c r="B20" s="91" t="s">
        <v>136</v>
      </c>
      <c r="C20" s="92">
        <v>350</v>
      </c>
      <c r="E20" s="80"/>
      <c r="F20" s="80"/>
      <c r="G20" s="80"/>
      <c r="H20" s="80">
        <f>C20</f>
        <v>350</v>
      </c>
      <c r="I20" s="80"/>
      <c r="J20" s="80"/>
      <c r="K20" s="80"/>
      <c r="L20" s="80"/>
    </row>
    <row r="21" spans="1:13" ht="14.25" customHeight="1">
      <c r="A21" s="90" t="s">
        <v>111</v>
      </c>
      <c r="B21" s="91" t="s">
        <v>137</v>
      </c>
      <c r="C21" s="92">
        <v>600</v>
      </c>
      <c r="E21" s="80"/>
      <c r="F21" s="80"/>
      <c r="G21" s="80"/>
      <c r="H21" s="80"/>
      <c r="I21" s="80"/>
      <c r="J21" s="80">
        <f>C21</f>
        <v>600</v>
      </c>
      <c r="K21" s="80"/>
      <c r="L21" s="80"/>
    </row>
    <row r="22" spans="1:13" ht="14.25" customHeight="1">
      <c r="M22" s="73" t="s">
        <v>138</v>
      </c>
    </row>
    <row r="23" spans="1:13" ht="14.25" customHeight="1">
      <c r="D23" s="73" t="s">
        <v>139</v>
      </c>
      <c r="E23" s="73">
        <f t="shared" ref="E23:L23" si="4">SUM(E5:E21)</f>
        <v>2600</v>
      </c>
      <c r="F23" s="73">
        <f t="shared" si="4"/>
        <v>2400</v>
      </c>
      <c r="G23" s="73">
        <f t="shared" si="4"/>
        <v>2400</v>
      </c>
      <c r="H23" s="85">
        <f t="shared" si="4"/>
        <v>1650</v>
      </c>
      <c r="I23" s="85">
        <f t="shared" si="4"/>
        <v>1800</v>
      </c>
      <c r="J23" s="73">
        <f t="shared" si="4"/>
        <v>2100</v>
      </c>
      <c r="K23" s="73">
        <f t="shared" si="4"/>
        <v>0</v>
      </c>
      <c r="L23" s="73">
        <f t="shared" si="4"/>
        <v>2530</v>
      </c>
      <c r="M23" s="73">
        <f>SUM(E23:L23)</f>
        <v>15480</v>
      </c>
    </row>
    <row r="24" spans="1:13" ht="14.25" customHeight="1">
      <c r="C24" s="73" t="s">
        <v>140</v>
      </c>
      <c r="D24" s="74">
        <v>2418.75</v>
      </c>
      <c r="E24" s="74">
        <f t="shared" ref="E24:G24" si="5">E23-$D$24</f>
        <v>181.25</v>
      </c>
      <c r="F24" s="74">
        <f t="shared" si="5"/>
        <v>-18.75</v>
      </c>
      <c r="G24" s="74">
        <f t="shared" si="5"/>
        <v>-18.75</v>
      </c>
      <c r="H24" s="74"/>
      <c r="I24" s="74"/>
      <c r="J24" s="74">
        <f>J23-$D$24</f>
        <v>-318.75</v>
      </c>
      <c r="K24" s="74"/>
      <c r="L24" s="74">
        <f>L23-$D$24</f>
        <v>111.25</v>
      </c>
      <c r="M24" s="93">
        <f>SUM(E24:L25)</f>
        <v>0</v>
      </c>
    </row>
    <row r="25" spans="1:13" ht="14.25" customHeight="1">
      <c r="C25" s="74" t="s">
        <v>141</v>
      </c>
      <c r="D25" s="74">
        <v>1693.125</v>
      </c>
      <c r="H25" s="74">
        <f t="shared" ref="H25:I25" si="6">H23-$D$25</f>
        <v>-43.125</v>
      </c>
      <c r="I25" s="74">
        <f t="shared" si="6"/>
        <v>106.875</v>
      </c>
    </row>
    <row r="26" spans="1:13" ht="14.25" customHeight="1"/>
    <row r="27" spans="1:13" ht="14.25" customHeight="1"/>
    <row r="28" spans="1:13" ht="14.25" customHeight="1"/>
    <row r="29" spans="1:13" ht="14.25" customHeight="1">
      <c r="B29" s="94"/>
    </row>
    <row r="30" spans="1:13" ht="14.25" customHeight="1">
      <c r="A30" s="95"/>
    </row>
    <row r="31" spans="1:13" ht="14.25" customHeight="1">
      <c r="A31" s="95"/>
    </row>
    <row r="32" spans="1:13" ht="14.25" customHeight="1">
      <c r="A32" s="95"/>
    </row>
    <row r="33" spans="1:1" ht="14.25" customHeight="1">
      <c r="A33" s="95"/>
    </row>
    <row r="34" spans="1:1" ht="14.25" customHeight="1">
      <c r="A34" s="95"/>
    </row>
    <row r="35" spans="1:1" ht="14.25" customHeight="1">
      <c r="A35" s="95"/>
    </row>
    <row r="36" spans="1:1" ht="14.25" customHeight="1">
      <c r="A36" s="95"/>
    </row>
    <row r="37" spans="1:1" ht="14.25" customHeight="1">
      <c r="A37" s="95"/>
    </row>
    <row r="38" spans="1:1" ht="14.25" customHeight="1"/>
    <row r="39" spans="1:1" ht="14.25" customHeight="1"/>
    <row r="40" spans="1:1" ht="14.25" customHeight="1"/>
    <row r="41" spans="1:1" ht="14.25" customHeight="1"/>
    <row r="42" spans="1:1" ht="14.25" customHeight="1"/>
    <row r="43" spans="1:1" ht="14.25" customHeight="1"/>
    <row r="44" spans="1:1" ht="14.25" customHeight="1"/>
    <row r="45" spans="1:1" ht="14.25" customHeight="1"/>
    <row r="46" spans="1:1" ht="14.25" customHeight="1"/>
    <row r="47" spans="1:1" ht="14.25" customHeight="1"/>
    <row r="48" spans="1: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</sheetData>
  <autoFilter ref="E4:L32"/>
  <conditionalFormatting sqref="E24:L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997"/>
  <sheetViews>
    <sheetView workbookViewId="0"/>
  </sheetViews>
  <sheetFormatPr defaultColWidth="14.42578125" defaultRowHeight="15.75" customHeight="1"/>
  <cols>
    <col min="1" max="1" width="36.5703125" customWidth="1"/>
    <col min="2" max="2" width="31.140625" customWidth="1"/>
    <col min="3" max="3" width="116.85546875" customWidth="1"/>
    <col min="4" max="4" width="25.28515625" customWidth="1"/>
    <col min="5" max="5" width="26.5703125" customWidth="1"/>
  </cols>
  <sheetData>
    <row r="1" spans="1:6" ht="36.75" customHeight="1">
      <c r="A1" s="38" t="s">
        <v>72</v>
      </c>
      <c r="B1" s="38" t="s">
        <v>73</v>
      </c>
      <c r="C1" s="38" t="s">
        <v>74</v>
      </c>
      <c r="D1" s="38" t="s">
        <v>75</v>
      </c>
      <c r="E1" s="38" t="s">
        <v>76</v>
      </c>
    </row>
    <row r="2" spans="1:6" ht="38.25">
      <c r="A2" s="37" t="s">
        <v>142</v>
      </c>
      <c r="B2" s="39" t="s">
        <v>2</v>
      </c>
      <c r="C2" s="39" t="s">
        <v>143</v>
      </c>
      <c r="D2" s="36" t="s">
        <v>144</v>
      </c>
      <c r="E2" s="36" t="s">
        <v>145</v>
      </c>
      <c r="F2" s="4" t="s">
        <v>146</v>
      </c>
    </row>
    <row r="3" spans="1:6" ht="38.25">
      <c r="A3" s="36" t="s">
        <v>147</v>
      </c>
      <c r="B3" s="39" t="s">
        <v>2</v>
      </c>
      <c r="C3" s="39" t="s">
        <v>148</v>
      </c>
      <c r="D3" s="36" t="s">
        <v>149</v>
      </c>
      <c r="E3" s="37" t="s">
        <v>150</v>
      </c>
    </row>
    <row r="4" spans="1:6" ht="127.5">
      <c r="A4" s="37" t="s">
        <v>151</v>
      </c>
      <c r="B4" s="39" t="s">
        <v>2</v>
      </c>
      <c r="C4" s="39" t="s">
        <v>152</v>
      </c>
      <c r="D4" s="36" t="s">
        <v>153</v>
      </c>
      <c r="E4" s="96" t="s">
        <v>154</v>
      </c>
    </row>
    <row r="5" spans="1:6" ht="25.5">
      <c r="A5" s="36" t="s">
        <v>155</v>
      </c>
      <c r="B5" s="39" t="s">
        <v>2</v>
      </c>
      <c r="C5" s="39" t="s">
        <v>156</v>
      </c>
      <c r="D5" s="40"/>
      <c r="E5" s="40"/>
    </row>
    <row r="6" spans="1:6" ht="38.25">
      <c r="A6" s="36" t="s">
        <v>157</v>
      </c>
      <c r="B6" s="39" t="s">
        <v>1</v>
      </c>
      <c r="C6" s="39" t="s">
        <v>158</v>
      </c>
      <c r="D6" s="36" t="s">
        <v>159</v>
      </c>
      <c r="E6" s="40"/>
    </row>
    <row r="7" spans="1:6" ht="25.5">
      <c r="A7" s="39" t="s">
        <v>160</v>
      </c>
      <c r="B7" s="39" t="s">
        <v>1</v>
      </c>
      <c r="C7" s="39" t="s">
        <v>161</v>
      </c>
      <c r="D7" s="40"/>
      <c r="E7" s="40"/>
    </row>
    <row r="8" spans="1:6" ht="38.25">
      <c r="A8" s="39" t="s">
        <v>162</v>
      </c>
      <c r="B8" s="39" t="s">
        <v>1</v>
      </c>
      <c r="C8" s="39" t="s">
        <v>163</v>
      </c>
      <c r="D8" s="36" t="s">
        <v>164</v>
      </c>
      <c r="E8" s="40"/>
    </row>
    <row r="9" spans="1:6" ht="25.5">
      <c r="A9" s="36" t="s">
        <v>165</v>
      </c>
      <c r="B9" s="40"/>
      <c r="C9" s="39" t="s">
        <v>156</v>
      </c>
      <c r="D9" s="40"/>
      <c r="E9" s="40"/>
    </row>
    <row r="10" spans="1:6" ht="12.75">
      <c r="A10" s="36" t="s">
        <v>166</v>
      </c>
      <c r="B10" s="39" t="s">
        <v>77</v>
      </c>
      <c r="C10" s="40"/>
      <c r="D10" s="40"/>
      <c r="E10" s="40"/>
    </row>
    <row r="11" spans="1:6" ht="38.25">
      <c r="A11" s="36" t="s">
        <v>167</v>
      </c>
      <c r="B11" s="39" t="s">
        <v>0</v>
      </c>
      <c r="C11" s="39" t="s">
        <v>168</v>
      </c>
      <c r="D11" s="36" t="s">
        <v>169</v>
      </c>
      <c r="E11" s="40"/>
    </row>
    <row r="12" spans="1:6" ht="12.75">
      <c r="A12" s="40"/>
      <c r="B12" s="40"/>
      <c r="C12" s="40"/>
      <c r="D12" s="40"/>
      <c r="E12" s="40"/>
    </row>
    <row r="13" spans="1:6" ht="12.75">
      <c r="A13" s="40"/>
      <c r="B13" s="40"/>
      <c r="C13" s="40"/>
      <c r="D13" s="40"/>
      <c r="E13" s="40"/>
    </row>
    <row r="14" spans="1:6" ht="12.75">
      <c r="A14" s="40"/>
      <c r="B14" s="40"/>
      <c r="C14" s="40"/>
      <c r="D14" s="40"/>
      <c r="E14" s="40"/>
    </row>
    <row r="15" spans="1:6" ht="12.75">
      <c r="A15" s="40"/>
      <c r="B15" s="40"/>
      <c r="C15" s="40"/>
      <c r="D15" s="40"/>
      <c r="E15" s="40"/>
    </row>
    <row r="16" spans="1:6" ht="12.75">
      <c r="A16" s="40"/>
      <c r="B16" s="40"/>
      <c r="C16" s="40"/>
      <c r="D16" s="40"/>
      <c r="E16" s="40"/>
    </row>
    <row r="17" spans="1:5" ht="12.75">
      <c r="A17" s="40"/>
      <c r="B17" s="40"/>
      <c r="C17" s="40"/>
      <c r="D17" s="40"/>
      <c r="E17" s="40"/>
    </row>
    <row r="18" spans="1:5" ht="12.75">
      <c r="A18" s="40"/>
      <c r="B18" s="40"/>
      <c r="C18" s="40"/>
      <c r="D18" s="40"/>
      <c r="E18" s="40"/>
    </row>
    <row r="19" spans="1:5" ht="12.75">
      <c r="A19" s="40"/>
      <c r="B19" s="40"/>
      <c r="C19" s="40"/>
      <c r="D19" s="40"/>
      <c r="E19" s="40"/>
    </row>
    <row r="20" spans="1:5" ht="12.75">
      <c r="A20" s="40"/>
      <c r="B20" s="40"/>
      <c r="C20" s="40"/>
      <c r="D20" s="40"/>
      <c r="E20" s="40"/>
    </row>
    <row r="21" spans="1:5" ht="12.75">
      <c r="A21" s="40"/>
      <c r="B21" s="40"/>
      <c r="C21" s="40"/>
      <c r="D21" s="40"/>
      <c r="E21" s="40"/>
    </row>
    <row r="22" spans="1:5" ht="12.75">
      <c r="A22" s="40"/>
      <c r="B22" s="40"/>
      <c r="C22" s="40"/>
      <c r="D22" s="40"/>
      <c r="E22" s="40"/>
    </row>
    <row r="23" spans="1:5" ht="12.75">
      <c r="A23" s="40"/>
      <c r="B23" s="40"/>
      <c r="C23" s="40"/>
      <c r="D23" s="40"/>
      <c r="E23" s="40"/>
    </row>
    <row r="24" spans="1:5" ht="12.75">
      <c r="A24" s="40"/>
      <c r="B24" s="40"/>
      <c r="C24" s="40"/>
      <c r="D24" s="40"/>
      <c r="E24" s="40"/>
    </row>
    <row r="25" spans="1:5" ht="12.75">
      <c r="A25" s="40"/>
      <c r="B25" s="40"/>
      <c r="C25" s="40"/>
      <c r="D25" s="40"/>
      <c r="E25" s="40"/>
    </row>
    <row r="26" spans="1:5" ht="12.75">
      <c r="D26" s="40"/>
      <c r="E26" s="40"/>
    </row>
    <row r="27" spans="1:5" ht="12.75">
      <c r="D27" s="40"/>
      <c r="E27" s="40"/>
    </row>
    <row r="28" spans="1:5" ht="12.75">
      <c r="D28" s="40"/>
      <c r="E28" s="40"/>
    </row>
    <row r="29" spans="1:5" ht="12.75">
      <c r="D29" s="40"/>
      <c r="E29" s="40"/>
    </row>
    <row r="30" spans="1:5" ht="12.75">
      <c r="D30" s="40"/>
      <c r="E30" s="40"/>
    </row>
    <row r="31" spans="1:5" ht="12.75">
      <c r="D31" s="40"/>
      <c r="E31" s="40"/>
    </row>
    <row r="32" spans="1:5" ht="12.75">
      <c r="D32" s="40"/>
      <c r="E32" s="40"/>
    </row>
    <row r="33" spans="4:5" ht="12.75">
      <c r="D33" s="40"/>
      <c r="E33" s="40"/>
    </row>
    <row r="34" spans="4:5" ht="12.75">
      <c r="D34" s="40"/>
      <c r="E34" s="40"/>
    </row>
    <row r="35" spans="4:5" ht="12.75">
      <c r="D35" s="40"/>
      <c r="E35" s="40"/>
    </row>
    <row r="36" spans="4:5" ht="12.75">
      <c r="D36" s="40"/>
      <c r="E36" s="40"/>
    </row>
    <row r="37" spans="4:5" ht="12.75">
      <c r="D37" s="40"/>
      <c r="E37" s="40"/>
    </row>
    <row r="38" spans="4:5" ht="12.75">
      <c r="D38" s="40"/>
      <c r="E38" s="40"/>
    </row>
    <row r="39" spans="4:5" ht="12.75">
      <c r="D39" s="40"/>
      <c r="E39" s="40"/>
    </row>
    <row r="40" spans="4:5" ht="12.75">
      <c r="D40" s="40"/>
      <c r="E40" s="40"/>
    </row>
    <row r="41" spans="4:5" ht="12.75">
      <c r="D41" s="40"/>
      <c r="E41" s="40"/>
    </row>
    <row r="42" spans="4:5" ht="12.75">
      <c r="D42" s="40"/>
      <c r="E42" s="40"/>
    </row>
    <row r="43" spans="4:5" ht="12.75">
      <c r="D43" s="40"/>
      <c r="E43" s="40"/>
    </row>
    <row r="44" spans="4:5" ht="12.75">
      <c r="D44" s="40"/>
      <c r="E44" s="40"/>
    </row>
    <row r="45" spans="4:5" ht="12.75">
      <c r="D45" s="40"/>
      <c r="E45" s="40"/>
    </row>
    <row r="46" spans="4:5" ht="12.75">
      <c r="D46" s="40"/>
      <c r="E46" s="40"/>
    </row>
    <row r="47" spans="4:5" ht="12.75">
      <c r="D47" s="40"/>
      <c r="E47" s="40"/>
    </row>
    <row r="48" spans="4:5" ht="12.75">
      <c r="D48" s="40"/>
      <c r="E48" s="40"/>
    </row>
    <row r="49" spans="4:5" ht="12.75">
      <c r="D49" s="40"/>
      <c r="E49" s="40"/>
    </row>
    <row r="50" spans="4:5" ht="12.75">
      <c r="D50" s="40"/>
      <c r="E50" s="40"/>
    </row>
    <row r="51" spans="4:5" ht="12.75">
      <c r="D51" s="40"/>
      <c r="E51" s="40"/>
    </row>
    <row r="52" spans="4:5" ht="12.75">
      <c r="D52" s="40"/>
      <c r="E52" s="40"/>
    </row>
    <row r="53" spans="4:5" ht="12.75">
      <c r="D53" s="40"/>
      <c r="E53" s="40"/>
    </row>
    <row r="54" spans="4:5" ht="12.75">
      <c r="D54" s="40"/>
      <c r="E54" s="40"/>
    </row>
    <row r="55" spans="4:5" ht="12.75">
      <c r="D55" s="40"/>
      <c r="E55" s="40"/>
    </row>
    <row r="56" spans="4:5" ht="12.75">
      <c r="D56" s="40"/>
      <c r="E56" s="40"/>
    </row>
    <row r="57" spans="4:5" ht="12.75">
      <c r="D57" s="40"/>
      <c r="E57" s="40"/>
    </row>
    <row r="58" spans="4:5" ht="12.75">
      <c r="D58" s="40"/>
      <c r="E58" s="40"/>
    </row>
    <row r="59" spans="4:5" ht="12.75">
      <c r="D59" s="40"/>
      <c r="E59" s="40"/>
    </row>
    <row r="60" spans="4:5" ht="12.75">
      <c r="D60" s="40"/>
      <c r="E60" s="40"/>
    </row>
    <row r="61" spans="4:5" ht="12.75">
      <c r="D61" s="40"/>
      <c r="E61" s="40"/>
    </row>
    <row r="62" spans="4:5" ht="12.75">
      <c r="D62" s="40"/>
      <c r="E62" s="40"/>
    </row>
    <row r="63" spans="4:5" ht="12.75">
      <c r="D63" s="40"/>
      <c r="E63" s="40"/>
    </row>
    <row r="64" spans="4:5" ht="12.75">
      <c r="D64" s="40"/>
      <c r="E64" s="40"/>
    </row>
    <row r="65" spans="4:5" ht="12.75">
      <c r="D65" s="40"/>
      <c r="E65" s="40"/>
    </row>
    <row r="66" spans="4:5" ht="12.75">
      <c r="D66" s="40"/>
      <c r="E66" s="40"/>
    </row>
    <row r="67" spans="4:5" ht="12.75">
      <c r="D67" s="40"/>
      <c r="E67" s="40"/>
    </row>
    <row r="68" spans="4:5" ht="12.75">
      <c r="D68" s="40"/>
      <c r="E68" s="40"/>
    </row>
    <row r="69" spans="4:5" ht="12.75">
      <c r="D69" s="40"/>
      <c r="E69" s="40"/>
    </row>
    <row r="70" spans="4:5" ht="12.75">
      <c r="D70" s="40"/>
      <c r="E70" s="40"/>
    </row>
    <row r="71" spans="4:5" ht="12.75">
      <c r="D71" s="40"/>
      <c r="E71" s="40"/>
    </row>
    <row r="72" spans="4:5" ht="12.75">
      <c r="D72" s="40"/>
      <c r="E72" s="40"/>
    </row>
    <row r="73" spans="4:5" ht="12.75">
      <c r="D73" s="40"/>
      <c r="E73" s="40"/>
    </row>
    <row r="74" spans="4:5" ht="12.75">
      <c r="D74" s="40"/>
      <c r="E74" s="40"/>
    </row>
    <row r="75" spans="4:5" ht="12.75">
      <c r="D75" s="40"/>
      <c r="E75" s="40"/>
    </row>
    <row r="76" spans="4:5" ht="12.75">
      <c r="D76" s="40"/>
      <c r="E76" s="40"/>
    </row>
    <row r="77" spans="4:5" ht="12.75">
      <c r="D77" s="40"/>
      <c r="E77" s="40"/>
    </row>
    <row r="78" spans="4:5" ht="12.75">
      <c r="D78" s="40"/>
      <c r="E78" s="40"/>
    </row>
    <row r="79" spans="4:5" ht="12.75">
      <c r="D79" s="40"/>
      <c r="E79" s="40"/>
    </row>
    <row r="80" spans="4:5" ht="12.75">
      <c r="D80" s="40"/>
      <c r="E80" s="40"/>
    </row>
    <row r="81" spans="4:5" ht="12.75">
      <c r="D81" s="40"/>
      <c r="E81" s="40"/>
    </row>
    <row r="82" spans="4:5" ht="12.75">
      <c r="D82" s="40"/>
      <c r="E82" s="40"/>
    </row>
    <row r="83" spans="4:5" ht="12.75">
      <c r="D83" s="40"/>
      <c r="E83" s="40"/>
    </row>
    <row r="84" spans="4:5" ht="12.75">
      <c r="D84" s="40"/>
      <c r="E84" s="40"/>
    </row>
    <row r="85" spans="4:5" ht="12.75">
      <c r="D85" s="40"/>
      <c r="E85" s="40"/>
    </row>
    <row r="86" spans="4:5" ht="12.75">
      <c r="D86" s="40"/>
      <c r="E86" s="40"/>
    </row>
    <row r="87" spans="4:5" ht="12.75">
      <c r="D87" s="40"/>
      <c r="E87" s="40"/>
    </row>
    <row r="88" spans="4:5" ht="12.75">
      <c r="D88" s="40"/>
      <c r="E88" s="40"/>
    </row>
    <row r="89" spans="4:5" ht="12.75">
      <c r="D89" s="40"/>
      <c r="E89" s="40"/>
    </row>
    <row r="90" spans="4:5" ht="12.75">
      <c r="D90" s="40"/>
      <c r="E90" s="40"/>
    </row>
    <row r="91" spans="4:5" ht="12.75">
      <c r="D91" s="40"/>
      <c r="E91" s="40"/>
    </row>
    <row r="92" spans="4:5" ht="12.75">
      <c r="D92" s="40"/>
      <c r="E92" s="40"/>
    </row>
    <row r="93" spans="4:5" ht="12.75">
      <c r="D93" s="40"/>
      <c r="E93" s="40"/>
    </row>
    <row r="94" spans="4:5" ht="12.75">
      <c r="D94" s="40"/>
      <c r="E94" s="40"/>
    </row>
    <row r="95" spans="4:5" ht="12.75">
      <c r="D95" s="40"/>
      <c r="E95" s="40"/>
    </row>
    <row r="96" spans="4:5" ht="12.75">
      <c r="D96" s="40"/>
      <c r="E96" s="40"/>
    </row>
    <row r="97" spans="4:5" ht="12.75">
      <c r="D97" s="40"/>
      <c r="E97" s="40"/>
    </row>
    <row r="98" spans="4:5" ht="12.75">
      <c r="D98" s="40"/>
      <c r="E98" s="40"/>
    </row>
    <row r="99" spans="4:5" ht="12.75">
      <c r="D99" s="40"/>
      <c r="E99" s="40"/>
    </row>
    <row r="100" spans="4:5" ht="12.75">
      <c r="D100" s="40"/>
      <c r="E100" s="40"/>
    </row>
    <row r="101" spans="4:5" ht="12.75">
      <c r="D101" s="40"/>
      <c r="E101" s="40"/>
    </row>
    <row r="102" spans="4:5" ht="12.75">
      <c r="D102" s="40"/>
      <c r="E102" s="40"/>
    </row>
    <row r="103" spans="4:5" ht="12.75">
      <c r="D103" s="40"/>
      <c r="E103" s="40"/>
    </row>
    <row r="104" spans="4:5" ht="12.75">
      <c r="D104" s="40"/>
      <c r="E104" s="40"/>
    </row>
    <row r="105" spans="4:5" ht="12.75">
      <c r="D105" s="40"/>
      <c r="E105" s="40"/>
    </row>
    <row r="106" spans="4:5" ht="12.75">
      <c r="D106" s="40"/>
      <c r="E106" s="40"/>
    </row>
    <row r="107" spans="4:5" ht="12.75">
      <c r="D107" s="40"/>
      <c r="E107" s="40"/>
    </row>
    <row r="108" spans="4:5" ht="12.75">
      <c r="D108" s="40"/>
      <c r="E108" s="40"/>
    </row>
    <row r="109" spans="4:5" ht="12.75">
      <c r="D109" s="40"/>
      <c r="E109" s="40"/>
    </row>
    <row r="110" spans="4:5" ht="12.75">
      <c r="D110" s="40"/>
      <c r="E110" s="40"/>
    </row>
    <row r="111" spans="4:5" ht="12.75">
      <c r="D111" s="40"/>
      <c r="E111" s="40"/>
    </row>
    <row r="112" spans="4:5" ht="12.75">
      <c r="D112" s="40"/>
      <c r="E112" s="40"/>
    </row>
    <row r="113" spans="4:5" ht="12.75">
      <c r="D113" s="40"/>
      <c r="E113" s="40"/>
    </row>
    <row r="114" spans="4:5" ht="12.75">
      <c r="D114" s="40"/>
      <c r="E114" s="40"/>
    </row>
    <row r="115" spans="4:5" ht="12.75">
      <c r="D115" s="40"/>
      <c r="E115" s="40"/>
    </row>
    <row r="116" spans="4:5" ht="12.75">
      <c r="D116" s="40"/>
      <c r="E116" s="40"/>
    </row>
    <row r="117" spans="4:5" ht="12.75">
      <c r="D117" s="40"/>
      <c r="E117" s="40"/>
    </row>
    <row r="118" spans="4:5" ht="12.75">
      <c r="D118" s="40"/>
      <c r="E118" s="40"/>
    </row>
    <row r="119" spans="4:5" ht="12.75">
      <c r="D119" s="40"/>
      <c r="E119" s="40"/>
    </row>
    <row r="120" spans="4:5" ht="12.75">
      <c r="D120" s="40"/>
      <c r="E120" s="40"/>
    </row>
    <row r="121" spans="4:5" ht="12.75">
      <c r="D121" s="40"/>
      <c r="E121" s="40"/>
    </row>
    <row r="122" spans="4:5" ht="12.75">
      <c r="D122" s="40"/>
      <c r="E122" s="40"/>
    </row>
    <row r="123" spans="4:5" ht="12.75">
      <c r="D123" s="40"/>
      <c r="E123" s="40"/>
    </row>
    <row r="124" spans="4:5" ht="12.75">
      <c r="D124" s="40"/>
      <c r="E124" s="40"/>
    </row>
    <row r="125" spans="4:5" ht="12.75">
      <c r="D125" s="40"/>
      <c r="E125" s="40"/>
    </row>
    <row r="126" spans="4:5" ht="12.75">
      <c r="D126" s="40"/>
      <c r="E126" s="40"/>
    </row>
    <row r="127" spans="4:5" ht="12.75">
      <c r="D127" s="40"/>
      <c r="E127" s="40"/>
    </row>
    <row r="128" spans="4:5" ht="12.75">
      <c r="D128" s="40"/>
      <c r="E128" s="40"/>
    </row>
    <row r="129" spans="4:5" ht="12.75">
      <c r="D129" s="40"/>
      <c r="E129" s="40"/>
    </row>
    <row r="130" spans="4:5" ht="12.75">
      <c r="D130" s="40"/>
      <c r="E130" s="40"/>
    </row>
    <row r="131" spans="4:5" ht="12.75">
      <c r="D131" s="40"/>
      <c r="E131" s="40"/>
    </row>
    <row r="132" spans="4:5" ht="12.75">
      <c r="D132" s="40"/>
      <c r="E132" s="40"/>
    </row>
    <row r="133" spans="4:5" ht="12.75">
      <c r="D133" s="40"/>
      <c r="E133" s="40"/>
    </row>
    <row r="134" spans="4:5" ht="12.75">
      <c r="D134" s="40"/>
      <c r="E134" s="40"/>
    </row>
    <row r="135" spans="4:5" ht="12.75">
      <c r="D135" s="40"/>
      <c r="E135" s="40"/>
    </row>
    <row r="136" spans="4:5" ht="12.75">
      <c r="D136" s="40"/>
      <c r="E136" s="40"/>
    </row>
    <row r="137" spans="4:5" ht="12.75">
      <c r="D137" s="40"/>
      <c r="E137" s="40"/>
    </row>
    <row r="138" spans="4:5" ht="12.75">
      <c r="D138" s="40"/>
      <c r="E138" s="40"/>
    </row>
    <row r="139" spans="4:5" ht="12.75">
      <c r="D139" s="40"/>
      <c r="E139" s="40"/>
    </row>
    <row r="140" spans="4:5" ht="12.75">
      <c r="D140" s="40"/>
      <c r="E140" s="40"/>
    </row>
    <row r="141" spans="4:5" ht="12.75">
      <c r="D141" s="40"/>
      <c r="E141" s="40"/>
    </row>
    <row r="142" spans="4:5" ht="12.75">
      <c r="D142" s="40"/>
      <c r="E142" s="40"/>
    </row>
    <row r="143" spans="4:5" ht="12.75">
      <c r="D143" s="40"/>
      <c r="E143" s="40"/>
    </row>
    <row r="144" spans="4:5" ht="12.75">
      <c r="D144" s="40"/>
      <c r="E144" s="40"/>
    </row>
    <row r="145" spans="4:5" ht="12.75">
      <c r="D145" s="40"/>
      <c r="E145" s="40"/>
    </row>
    <row r="146" spans="4:5" ht="12.75">
      <c r="D146" s="40"/>
      <c r="E146" s="40"/>
    </row>
    <row r="147" spans="4:5" ht="12.75">
      <c r="D147" s="40"/>
      <c r="E147" s="40"/>
    </row>
    <row r="148" spans="4:5" ht="12.75">
      <c r="D148" s="40"/>
      <c r="E148" s="40"/>
    </row>
    <row r="149" spans="4:5" ht="12.75">
      <c r="D149" s="40"/>
      <c r="E149" s="40"/>
    </row>
    <row r="150" spans="4:5" ht="12.75">
      <c r="D150" s="40"/>
      <c r="E150" s="40"/>
    </row>
    <row r="151" spans="4:5" ht="12.75">
      <c r="D151" s="40"/>
      <c r="E151" s="40"/>
    </row>
    <row r="152" spans="4:5" ht="12.75">
      <c r="D152" s="40"/>
      <c r="E152" s="40"/>
    </row>
    <row r="153" spans="4:5" ht="12.75">
      <c r="D153" s="40"/>
      <c r="E153" s="40"/>
    </row>
    <row r="154" spans="4:5" ht="12.75">
      <c r="D154" s="40"/>
      <c r="E154" s="40"/>
    </row>
    <row r="155" spans="4:5" ht="12.75">
      <c r="D155" s="40"/>
      <c r="E155" s="40"/>
    </row>
    <row r="156" spans="4:5" ht="12.75">
      <c r="D156" s="40"/>
      <c r="E156" s="40"/>
    </row>
    <row r="157" spans="4:5" ht="12.75">
      <c r="D157" s="40"/>
      <c r="E157" s="40"/>
    </row>
    <row r="158" spans="4:5" ht="12.75">
      <c r="D158" s="40"/>
      <c r="E158" s="40"/>
    </row>
    <row r="159" spans="4:5" ht="12.75">
      <c r="D159" s="40"/>
      <c r="E159" s="40"/>
    </row>
    <row r="160" spans="4:5" ht="12.75">
      <c r="D160" s="40"/>
      <c r="E160" s="40"/>
    </row>
    <row r="161" spans="4:5" ht="12.75">
      <c r="D161" s="40"/>
      <c r="E161" s="40"/>
    </row>
    <row r="162" spans="4:5" ht="12.75">
      <c r="D162" s="40"/>
      <c r="E162" s="40"/>
    </row>
    <row r="163" spans="4:5" ht="12.75">
      <c r="D163" s="40"/>
      <c r="E163" s="40"/>
    </row>
    <row r="164" spans="4:5" ht="12.75">
      <c r="D164" s="40"/>
      <c r="E164" s="40"/>
    </row>
    <row r="165" spans="4:5" ht="12.75">
      <c r="D165" s="40"/>
      <c r="E165" s="40"/>
    </row>
    <row r="166" spans="4:5" ht="12.75">
      <c r="D166" s="40"/>
      <c r="E166" s="40"/>
    </row>
    <row r="167" spans="4:5" ht="12.75">
      <c r="D167" s="40"/>
      <c r="E167" s="40"/>
    </row>
    <row r="168" spans="4:5" ht="12.75">
      <c r="D168" s="40"/>
      <c r="E168" s="40"/>
    </row>
    <row r="169" spans="4:5" ht="12.75">
      <c r="D169" s="40"/>
      <c r="E169" s="40"/>
    </row>
    <row r="170" spans="4:5" ht="12.75">
      <c r="D170" s="40"/>
      <c r="E170" s="40"/>
    </row>
    <row r="171" spans="4:5" ht="12.75">
      <c r="D171" s="40"/>
      <c r="E171" s="40"/>
    </row>
    <row r="172" spans="4:5" ht="12.75">
      <c r="D172" s="40"/>
      <c r="E172" s="40"/>
    </row>
    <row r="173" spans="4:5" ht="12.75">
      <c r="D173" s="40"/>
      <c r="E173" s="40"/>
    </row>
    <row r="174" spans="4:5" ht="12.75">
      <c r="D174" s="40"/>
      <c r="E174" s="40"/>
    </row>
    <row r="175" spans="4:5" ht="12.75">
      <c r="D175" s="40"/>
      <c r="E175" s="40"/>
    </row>
    <row r="176" spans="4:5" ht="12.75">
      <c r="D176" s="40"/>
      <c r="E176" s="40"/>
    </row>
    <row r="177" spans="4:5" ht="12.75">
      <c r="D177" s="40"/>
      <c r="E177" s="40"/>
    </row>
    <row r="178" spans="4:5" ht="12.75">
      <c r="D178" s="40"/>
      <c r="E178" s="40"/>
    </row>
    <row r="179" spans="4:5" ht="12.75">
      <c r="D179" s="40"/>
      <c r="E179" s="40"/>
    </row>
    <row r="180" spans="4:5" ht="12.75">
      <c r="D180" s="40"/>
      <c r="E180" s="40"/>
    </row>
    <row r="181" spans="4:5" ht="12.75">
      <c r="D181" s="40"/>
      <c r="E181" s="40"/>
    </row>
    <row r="182" spans="4:5" ht="12.75">
      <c r="D182" s="40"/>
      <c r="E182" s="40"/>
    </row>
    <row r="183" spans="4:5" ht="12.75">
      <c r="D183" s="40"/>
      <c r="E183" s="40"/>
    </row>
    <row r="184" spans="4:5" ht="12.75">
      <c r="D184" s="40"/>
      <c r="E184" s="40"/>
    </row>
    <row r="185" spans="4:5" ht="12.75">
      <c r="D185" s="40"/>
      <c r="E185" s="40"/>
    </row>
    <row r="186" spans="4:5" ht="12.75">
      <c r="D186" s="40"/>
      <c r="E186" s="40"/>
    </row>
    <row r="187" spans="4:5" ht="12.75">
      <c r="D187" s="40"/>
      <c r="E187" s="40"/>
    </row>
    <row r="188" spans="4:5" ht="12.75">
      <c r="D188" s="40"/>
      <c r="E188" s="40"/>
    </row>
    <row r="189" spans="4:5" ht="12.75">
      <c r="D189" s="40"/>
      <c r="E189" s="40"/>
    </row>
    <row r="190" spans="4:5" ht="12.75">
      <c r="D190" s="40"/>
      <c r="E190" s="40"/>
    </row>
    <row r="191" spans="4:5" ht="12.75">
      <c r="D191" s="40"/>
      <c r="E191" s="40"/>
    </row>
    <row r="192" spans="4:5" ht="12.75">
      <c r="D192" s="40"/>
      <c r="E192" s="40"/>
    </row>
    <row r="193" spans="4:5" ht="12.75">
      <c r="D193" s="40"/>
      <c r="E193" s="40"/>
    </row>
    <row r="194" spans="4:5" ht="12.75">
      <c r="D194" s="40"/>
      <c r="E194" s="40"/>
    </row>
    <row r="195" spans="4:5" ht="12.75">
      <c r="D195" s="40"/>
      <c r="E195" s="40"/>
    </row>
    <row r="196" spans="4:5" ht="12.75">
      <c r="D196" s="40"/>
      <c r="E196" s="40"/>
    </row>
    <row r="197" spans="4:5" ht="12.75">
      <c r="D197" s="40"/>
      <c r="E197" s="40"/>
    </row>
    <row r="198" spans="4:5" ht="12.75">
      <c r="D198" s="40"/>
      <c r="E198" s="40"/>
    </row>
    <row r="199" spans="4:5" ht="12.75">
      <c r="D199" s="40"/>
      <c r="E199" s="40"/>
    </row>
    <row r="200" spans="4:5" ht="12.75">
      <c r="D200" s="40"/>
      <c r="E200" s="40"/>
    </row>
    <row r="201" spans="4:5" ht="12.75">
      <c r="D201" s="40"/>
      <c r="E201" s="40"/>
    </row>
    <row r="202" spans="4:5" ht="12.75">
      <c r="D202" s="40"/>
      <c r="E202" s="40"/>
    </row>
    <row r="203" spans="4:5" ht="12.75">
      <c r="D203" s="40"/>
      <c r="E203" s="40"/>
    </row>
    <row r="204" spans="4:5" ht="12.75">
      <c r="D204" s="40"/>
      <c r="E204" s="40"/>
    </row>
    <row r="205" spans="4:5" ht="12.75">
      <c r="D205" s="40"/>
      <c r="E205" s="40"/>
    </row>
    <row r="206" spans="4:5" ht="12.75">
      <c r="D206" s="40"/>
      <c r="E206" s="40"/>
    </row>
    <row r="207" spans="4:5" ht="12.75">
      <c r="D207" s="40"/>
      <c r="E207" s="40"/>
    </row>
    <row r="208" spans="4:5" ht="12.75">
      <c r="D208" s="40"/>
      <c r="E208" s="40"/>
    </row>
    <row r="209" spans="4:5" ht="12.75">
      <c r="D209" s="40"/>
      <c r="E209" s="40"/>
    </row>
    <row r="210" spans="4:5" ht="12.75">
      <c r="D210" s="40"/>
      <c r="E210" s="40"/>
    </row>
    <row r="211" spans="4:5" ht="12.75">
      <c r="D211" s="40"/>
      <c r="E211" s="40"/>
    </row>
    <row r="212" spans="4:5" ht="12.75">
      <c r="D212" s="40"/>
      <c r="E212" s="40"/>
    </row>
    <row r="213" spans="4:5" ht="12.75">
      <c r="D213" s="40"/>
      <c r="E213" s="40"/>
    </row>
    <row r="214" spans="4:5" ht="12.75">
      <c r="D214" s="40"/>
      <c r="E214" s="40"/>
    </row>
    <row r="215" spans="4:5" ht="12.75">
      <c r="D215" s="40"/>
      <c r="E215" s="40"/>
    </row>
    <row r="216" spans="4:5" ht="12.75">
      <c r="D216" s="40"/>
      <c r="E216" s="40"/>
    </row>
    <row r="217" spans="4:5" ht="12.75">
      <c r="D217" s="40"/>
      <c r="E217" s="40"/>
    </row>
    <row r="218" spans="4:5" ht="12.75">
      <c r="D218" s="40"/>
      <c r="E218" s="40"/>
    </row>
    <row r="219" spans="4:5" ht="12.75">
      <c r="D219" s="40"/>
      <c r="E219" s="40"/>
    </row>
    <row r="220" spans="4:5" ht="12.75">
      <c r="D220" s="40"/>
      <c r="E220" s="40"/>
    </row>
    <row r="221" spans="4:5" ht="12.75">
      <c r="D221" s="40"/>
      <c r="E221" s="40"/>
    </row>
    <row r="222" spans="4:5" ht="12.75">
      <c r="D222" s="40"/>
      <c r="E222" s="40"/>
    </row>
    <row r="223" spans="4:5" ht="12.75">
      <c r="D223" s="40"/>
      <c r="E223" s="40"/>
    </row>
    <row r="224" spans="4:5" ht="12.75">
      <c r="D224" s="40"/>
      <c r="E224" s="40"/>
    </row>
    <row r="225" spans="4:5" ht="12.75">
      <c r="D225" s="40"/>
      <c r="E225" s="40"/>
    </row>
    <row r="226" spans="4:5" ht="12.75">
      <c r="D226" s="40"/>
      <c r="E226" s="40"/>
    </row>
    <row r="227" spans="4:5" ht="12.75">
      <c r="D227" s="40"/>
      <c r="E227" s="40"/>
    </row>
    <row r="228" spans="4:5" ht="12.75">
      <c r="D228" s="40"/>
      <c r="E228" s="40"/>
    </row>
    <row r="229" spans="4:5" ht="12.75">
      <c r="D229" s="40"/>
      <c r="E229" s="40"/>
    </row>
    <row r="230" spans="4:5" ht="12.75">
      <c r="D230" s="40"/>
      <c r="E230" s="40"/>
    </row>
    <row r="231" spans="4:5" ht="12.75">
      <c r="D231" s="40"/>
      <c r="E231" s="40"/>
    </row>
    <row r="232" spans="4:5" ht="12.75">
      <c r="D232" s="40"/>
      <c r="E232" s="40"/>
    </row>
    <row r="233" spans="4:5" ht="12.75">
      <c r="D233" s="40"/>
      <c r="E233" s="40"/>
    </row>
    <row r="234" spans="4:5" ht="12.75">
      <c r="D234" s="40"/>
      <c r="E234" s="40"/>
    </row>
    <row r="235" spans="4:5" ht="12.75">
      <c r="D235" s="40"/>
      <c r="E235" s="40"/>
    </row>
    <row r="236" spans="4:5" ht="12.75">
      <c r="D236" s="40"/>
      <c r="E236" s="40"/>
    </row>
    <row r="237" spans="4:5" ht="12.75">
      <c r="D237" s="40"/>
      <c r="E237" s="40"/>
    </row>
    <row r="238" spans="4:5" ht="12.75">
      <c r="D238" s="40"/>
      <c r="E238" s="40"/>
    </row>
    <row r="239" spans="4:5" ht="12.75">
      <c r="D239" s="40"/>
      <c r="E239" s="40"/>
    </row>
    <row r="240" spans="4:5" ht="12.75">
      <c r="D240" s="40"/>
      <c r="E240" s="40"/>
    </row>
    <row r="241" spans="4:5" ht="12.75">
      <c r="D241" s="40"/>
      <c r="E241" s="40"/>
    </row>
    <row r="242" spans="4:5" ht="12.75">
      <c r="D242" s="40"/>
      <c r="E242" s="40"/>
    </row>
    <row r="243" spans="4:5" ht="12.75">
      <c r="D243" s="40"/>
      <c r="E243" s="40"/>
    </row>
    <row r="244" spans="4:5" ht="12.75">
      <c r="D244" s="40"/>
      <c r="E244" s="40"/>
    </row>
    <row r="245" spans="4:5" ht="12.75">
      <c r="D245" s="40"/>
      <c r="E245" s="40"/>
    </row>
    <row r="246" spans="4:5" ht="12.75">
      <c r="D246" s="40"/>
      <c r="E246" s="40"/>
    </row>
    <row r="247" spans="4:5" ht="12.75">
      <c r="D247" s="40"/>
      <c r="E247" s="40"/>
    </row>
    <row r="248" spans="4:5" ht="12.75">
      <c r="D248" s="40"/>
      <c r="E248" s="40"/>
    </row>
    <row r="249" spans="4:5" ht="12.75">
      <c r="D249" s="40"/>
      <c r="E249" s="40"/>
    </row>
    <row r="250" spans="4:5" ht="12.75">
      <c r="D250" s="40"/>
      <c r="E250" s="40"/>
    </row>
    <row r="251" spans="4:5" ht="12.75">
      <c r="D251" s="40"/>
      <c r="E251" s="40"/>
    </row>
    <row r="252" spans="4:5" ht="12.75">
      <c r="D252" s="40"/>
      <c r="E252" s="40"/>
    </row>
    <row r="253" spans="4:5" ht="12.75">
      <c r="D253" s="40"/>
      <c r="E253" s="40"/>
    </row>
    <row r="254" spans="4:5" ht="12.75">
      <c r="D254" s="40"/>
      <c r="E254" s="40"/>
    </row>
    <row r="255" spans="4:5" ht="12.75">
      <c r="D255" s="40"/>
      <c r="E255" s="40"/>
    </row>
    <row r="256" spans="4:5" ht="12.75">
      <c r="D256" s="40"/>
      <c r="E256" s="40"/>
    </row>
    <row r="257" spans="4:5" ht="12.75">
      <c r="D257" s="40"/>
      <c r="E257" s="40"/>
    </row>
    <row r="258" spans="4:5" ht="12.75">
      <c r="D258" s="40"/>
      <c r="E258" s="40"/>
    </row>
    <row r="259" spans="4:5" ht="12.75">
      <c r="D259" s="40"/>
      <c r="E259" s="40"/>
    </row>
    <row r="260" spans="4:5" ht="12.75">
      <c r="D260" s="40"/>
      <c r="E260" s="40"/>
    </row>
    <row r="261" spans="4:5" ht="12.75">
      <c r="D261" s="40"/>
      <c r="E261" s="40"/>
    </row>
    <row r="262" spans="4:5" ht="12.75">
      <c r="D262" s="40"/>
      <c r="E262" s="40"/>
    </row>
    <row r="263" spans="4:5" ht="12.75">
      <c r="D263" s="40"/>
      <c r="E263" s="40"/>
    </row>
    <row r="264" spans="4:5" ht="12.75">
      <c r="D264" s="40"/>
      <c r="E264" s="40"/>
    </row>
    <row r="265" spans="4:5" ht="12.75">
      <c r="D265" s="40"/>
      <c r="E265" s="40"/>
    </row>
    <row r="266" spans="4:5" ht="12.75">
      <c r="D266" s="40"/>
      <c r="E266" s="40"/>
    </row>
    <row r="267" spans="4:5" ht="12.75">
      <c r="D267" s="40"/>
      <c r="E267" s="40"/>
    </row>
    <row r="268" spans="4:5" ht="12.75">
      <c r="D268" s="40"/>
      <c r="E268" s="40"/>
    </row>
    <row r="269" spans="4:5" ht="12.75">
      <c r="D269" s="40"/>
      <c r="E269" s="40"/>
    </row>
    <row r="270" spans="4:5" ht="12.75">
      <c r="D270" s="40"/>
      <c r="E270" s="40"/>
    </row>
    <row r="271" spans="4:5" ht="12.75">
      <c r="D271" s="40"/>
      <c r="E271" s="40"/>
    </row>
    <row r="272" spans="4:5" ht="12.75">
      <c r="D272" s="40"/>
      <c r="E272" s="40"/>
    </row>
    <row r="273" spans="4:5" ht="12.75">
      <c r="D273" s="40"/>
      <c r="E273" s="40"/>
    </row>
    <row r="274" spans="4:5" ht="12.75">
      <c r="D274" s="40"/>
      <c r="E274" s="40"/>
    </row>
    <row r="275" spans="4:5" ht="12.75">
      <c r="D275" s="40"/>
      <c r="E275" s="40"/>
    </row>
    <row r="276" spans="4:5" ht="12.75">
      <c r="D276" s="40"/>
      <c r="E276" s="40"/>
    </row>
    <row r="277" spans="4:5" ht="12.75">
      <c r="D277" s="40"/>
      <c r="E277" s="40"/>
    </row>
    <row r="278" spans="4:5" ht="12.75">
      <c r="D278" s="40"/>
      <c r="E278" s="40"/>
    </row>
    <row r="279" spans="4:5" ht="12.75">
      <c r="D279" s="40"/>
      <c r="E279" s="40"/>
    </row>
    <row r="280" spans="4:5" ht="12.75">
      <c r="D280" s="40"/>
      <c r="E280" s="40"/>
    </row>
    <row r="281" spans="4:5" ht="12.75">
      <c r="D281" s="40"/>
      <c r="E281" s="40"/>
    </row>
    <row r="282" spans="4:5" ht="12.75">
      <c r="D282" s="40"/>
      <c r="E282" s="40"/>
    </row>
    <row r="283" spans="4:5" ht="12.75">
      <c r="D283" s="40"/>
      <c r="E283" s="40"/>
    </row>
    <row r="284" spans="4:5" ht="12.75">
      <c r="D284" s="40"/>
      <c r="E284" s="40"/>
    </row>
    <row r="285" spans="4:5" ht="12.75">
      <c r="D285" s="40"/>
      <c r="E285" s="40"/>
    </row>
    <row r="286" spans="4:5" ht="12.75">
      <c r="D286" s="40"/>
      <c r="E286" s="40"/>
    </row>
    <row r="287" spans="4:5" ht="12.75">
      <c r="D287" s="40"/>
      <c r="E287" s="40"/>
    </row>
    <row r="288" spans="4:5" ht="12.75">
      <c r="D288" s="40"/>
      <c r="E288" s="40"/>
    </row>
    <row r="289" spans="4:5" ht="12.75">
      <c r="D289" s="40"/>
      <c r="E289" s="40"/>
    </row>
    <row r="290" spans="4:5" ht="12.75">
      <c r="D290" s="40"/>
      <c r="E290" s="40"/>
    </row>
    <row r="291" spans="4:5" ht="12.75">
      <c r="D291" s="40"/>
      <c r="E291" s="40"/>
    </row>
    <row r="292" spans="4:5" ht="12.75">
      <c r="D292" s="40"/>
      <c r="E292" s="40"/>
    </row>
    <row r="293" spans="4:5" ht="12.75">
      <c r="D293" s="40"/>
      <c r="E293" s="40"/>
    </row>
    <row r="294" spans="4:5" ht="12.75">
      <c r="D294" s="40"/>
      <c r="E294" s="40"/>
    </row>
    <row r="295" spans="4:5" ht="12.75">
      <c r="D295" s="40"/>
      <c r="E295" s="40"/>
    </row>
    <row r="296" spans="4:5" ht="12.75">
      <c r="D296" s="40"/>
      <c r="E296" s="40"/>
    </row>
    <row r="297" spans="4:5" ht="12.75">
      <c r="D297" s="40"/>
      <c r="E297" s="40"/>
    </row>
    <row r="298" spans="4:5" ht="12.75">
      <c r="D298" s="40"/>
      <c r="E298" s="40"/>
    </row>
    <row r="299" spans="4:5" ht="12.75">
      <c r="D299" s="40"/>
      <c r="E299" s="40"/>
    </row>
    <row r="300" spans="4:5" ht="12.75">
      <c r="D300" s="40"/>
      <c r="E300" s="40"/>
    </row>
    <row r="301" spans="4:5" ht="12.75">
      <c r="D301" s="40"/>
      <c r="E301" s="40"/>
    </row>
    <row r="302" spans="4:5" ht="12.75">
      <c r="D302" s="40"/>
      <c r="E302" s="40"/>
    </row>
    <row r="303" spans="4:5" ht="12.75">
      <c r="D303" s="40"/>
      <c r="E303" s="40"/>
    </row>
    <row r="304" spans="4:5" ht="12.75">
      <c r="D304" s="40"/>
      <c r="E304" s="40"/>
    </row>
    <row r="305" spans="4:5" ht="12.75">
      <c r="D305" s="40"/>
      <c r="E305" s="40"/>
    </row>
    <row r="306" spans="4:5" ht="12.75">
      <c r="D306" s="40"/>
      <c r="E306" s="40"/>
    </row>
    <row r="307" spans="4:5" ht="12.75">
      <c r="D307" s="40"/>
      <c r="E307" s="40"/>
    </row>
    <row r="308" spans="4:5" ht="12.75">
      <c r="D308" s="40"/>
      <c r="E308" s="40"/>
    </row>
    <row r="309" spans="4:5" ht="12.75">
      <c r="D309" s="40"/>
      <c r="E309" s="40"/>
    </row>
    <row r="310" spans="4:5" ht="12.75">
      <c r="D310" s="40"/>
      <c r="E310" s="40"/>
    </row>
    <row r="311" spans="4:5" ht="12.75">
      <c r="D311" s="40"/>
      <c r="E311" s="40"/>
    </row>
    <row r="312" spans="4:5" ht="12.75">
      <c r="D312" s="40"/>
      <c r="E312" s="40"/>
    </row>
    <row r="313" spans="4:5" ht="12.75">
      <c r="D313" s="40"/>
      <c r="E313" s="40"/>
    </row>
    <row r="314" spans="4:5" ht="12.75">
      <c r="D314" s="40"/>
      <c r="E314" s="40"/>
    </row>
    <row r="315" spans="4:5" ht="12.75">
      <c r="D315" s="40"/>
      <c r="E315" s="40"/>
    </row>
    <row r="316" spans="4:5" ht="12.75">
      <c r="D316" s="40"/>
      <c r="E316" s="40"/>
    </row>
    <row r="317" spans="4:5" ht="12.75">
      <c r="D317" s="40"/>
      <c r="E317" s="40"/>
    </row>
    <row r="318" spans="4:5" ht="12.75">
      <c r="D318" s="40"/>
      <c r="E318" s="40"/>
    </row>
    <row r="319" spans="4:5" ht="12.75">
      <c r="D319" s="40"/>
      <c r="E319" s="40"/>
    </row>
    <row r="320" spans="4:5" ht="12.75">
      <c r="D320" s="40"/>
      <c r="E320" s="40"/>
    </row>
    <row r="321" spans="4:5" ht="12.75">
      <c r="D321" s="40"/>
      <c r="E321" s="40"/>
    </row>
    <row r="322" spans="4:5" ht="12.75">
      <c r="D322" s="40"/>
      <c r="E322" s="40"/>
    </row>
    <row r="323" spans="4:5" ht="12.75">
      <c r="D323" s="40"/>
      <c r="E323" s="40"/>
    </row>
    <row r="324" spans="4:5" ht="12.75">
      <c r="D324" s="40"/>
      <c r="E324" s="40"/>
    </row>
    <row r="325" spans="4:5" ht="12.75">
      <c r="D325" s="40"/>
      <c r="E325" s="40"/>
    </row>
    <row r="326" spans="4:5" ht="12.75">
      <c r="D326" s="40"/>
      <c r="E326" s="40"/>
    </row>
    <row r="327" spans="4:5" ht="12.75">
      <c r="D327" s="40"/>
      <c r="E327" s="40"/>
    </row>
    <row r="328" spans="4:5" ht="12.75">
      <c r="D328" s="40"/>
      <c r="E328" s="40"/>
    </row>
    <row r="329" spans="4:5" ht="12.75">
      <c r="D329" s="40"/>
      <c r="E329" s="40"/>
    </row>
    <row r="330" spans="4:5" ht="12.75">
      <c r="D330" s="40"/>
      <c r="E330" s="40"/>
    </row>
    <row r="331" spans="4:5" ht="12.75">
      <c r="D331" s="40"/>
      <c r="E331" s="40"/>
    </row>
    <row r="332" spans="4:5" ht="12.75">
      <c r="D332" s="40"/>
      <c r="E332" s="40"/>
    </row>
    <row r="333" spans="4:5" ht="12.75">
      <c r="D333" s="40"/>
      <c r="E333" s="40"/>
    </row>
    <row r="334" spans="4:5" ht="12.75">
      <c r="D334" s="40"/>
      <c r="E334" s="40"/>
    </row>
    <row r="335" spans="4:5" ht="12.75">
      <c r="D335" s="40"/>
      <c r="E335" s="40"/>
    </row>
    <row r="336" spans="4:5" ht="12.75">
      <c r="D336" s="40"/>
      <c r="E336" s="40"/>
    </row>
    <row r="337" spans="4:5" ht="12.75">
      <c r="D337" s="40"/>
      <c r="E337" s="40"/>
    </row>
    <row r="338" spans="4:5" ht="12.75">
      <c r="D338" s="40"/>
      <c r="E338" s="40"/>
    </row>
    <row r="339" spans="4:5" ht="12.75">
      <c r="D339" s="40"/>
      <c r="E339" s="40"/>
    </row>
    <row r="340" spans="4:5" ht="12.75">
      <c r="D340" s="40"/>
      <c r="E340" s="40"/>
    </row>
    <row r="341" spans="4:5" ht="12.75">
      <c r="D341" s="40"/>
      <c r="E341" s="40"/>
    </row>
    <row r="342" spans="4:5" ht="12.75">
      <c r="D342" s="40"/>
      <c r="E342" s="40"/>
    </row>
    <row r="343" spans="4:5" ht="12.75">
      <c r="D343" s="40"/>
      <c r="E343" s="40"/>
    </row>
    <row r="344" spans="4:5" ht="12.75">
      <c r="D344" s="40"/>
      <c r="E344" s="40"/>
    </row>
    <row r="345" spans="4:5" ht="12.75">
      <c r="D345" s="40"/>
      <c r="E345" s="40"/>
    </row>
    <row r="346" spans="4:5" ht="12.75">
      <c r="D346" s="40"/>
      <c r="E346" s="40"/>
    </row>
    <row r="347" spans="4:5" ht="12.75">
      <c r="D347" s="40"/>
      <c r="E347" s="40"/>
    </row>
    <row r="348" spans="4:5" ht="12.75">
      <c r="D348" s="40"/>
      <c r="E348" s="40"/>
    </row>
    <row r="349" spans="4:5" ht="12.75">
      <c r="D349" s="40"/>
      <c r="E349" s="40"/>
    </row>
    <row r="350" spans="4:5" ht="12.75">
      <c r="D350" s="40"/>
      <c r="E350" s="40"/>
    </row>
    <row r="351" spans="4:5" ht="12.75">
      <c r="D351" s="40"/>
      <c r="E351" s="40"/>
    </row>
    <row r="352" spans="4:5" ht="12.75">
      <c r="D352" s="40"/>
      <c r="E352" s="40"/>
    </row>
    <row r="353" spans="4:5" ht="12.75">
      <c r="D353" s="40"/>
      <c r="E353" s="40"/>
    </row>
    <row r="354" spans="4:5" ht="12.75">
      <c r="D354" s="40"/>
      <c r="E354" s="40"/>
    </row>
    <row r="355" spans="4:5" ht="12.75">
      <c r="D355" s="40"/>
      <c r="E355" s="40"/>
    </row>
    <row r="356" spans="4:5" ht="12.75">
      <c r="D356" s="40"/>
      <c r="E356" s="40"/>
    </row>
    <row r="357" spans="4:5" ht="12.75">
      <c r="D357" s="40"/>
      <c r="E357" s="40"/>
    </row>
    <row r="358" spans="4:5" ht="12.75">
      <c r="D358" s="40"/>
      <c r="E358" s="40"/>
    </row>
    <row r="359" spans="4:5" ht="12.75">
      <c r="D359" s="40"/>
      <c r="E359" s="40"/>
    </row>
    <row r="360" spans="4:5" ht="12.75">
      <c r="D360" s="40"/>
      <c r="E360" s="40"/>
    </row>
    <row r="361" spans="4:5" ht="12.75">
      <c r="D361" s="40"/>
      <c r="E361" s="40"/>
    </row>
    <row r="362" spans="4:5" ht="12.75">
      <c r="D362" s="40"/>
      <c r="E362" s="40"/>
    </row>
    <row r="363" spans="4:5" ht="12.75">
      <c r="D363" s="40"/>
      <c r="E363" s="40"/>
    </row>
    <row r="364" spans="4:5" ht="12.75">
      <c r="D364" s="40"/>
      <c r="E364" s="40"/>
    </row>
    <row r="365" spans="4:5" ht="12.75">
      <c r="D365" s="40"/>
      <c r="E365" s="40"/>
    </row>
    <row r="366" spans="4:5" ht="12.75">
      <c r="D366" s="40"/>
      <c r="E366" s="40"/>
    </row>
    <row r="367" spans="4:5" ht="12.75">
      <c r="D367" s="40"/>
      <c r="E367" s="40"/>
    </row>
    <row r="368" spans="4:5" ht="12.75">
      <c r="D368" s="40"/>
      <c r="E368" s="40"/>
    </row>
    <row r="369" spans="4:5" ht="12.75">
      <c r="D369" s="40"/>
      <c r="E369" s="40"/>
    </row>
    <row r="370" spans="4:5" ht="12.75">
      <c r="D370" s="40"/>
      <c r="E370" s="40"/>
    </row>
    <row r="371" spans="4:5" ht="12.75">
      <c r="D371" s="40"/>
      <c r="E371" s="40"/>
    </row>
    <row r="372" spans="4:5" ht="12.75">
      <c r="D372" s="40"/>
      <c r="E372" s="40"/>
    </row>
    <row r="373" spans="4:5" ht="12.75">
      <c r="D373" s="40"/>
      <c r="E373" s="40"/>
    </row>
    <row r="374" spans="4:5" ht="12.75">
      <c r="D374" s="40"/>
      <c r="E374" s="40"/>
    </row>
    <row r="375" spans="4:5" ht="12.75">
      <c r="D375" s="40"/>
      <c r="E375" s="40"/>
    </row>
    <row r="376" spans="4:5" ht="12.75">
      <c r="D376" s="40"/>
      <c r="E376" s="40"/>
    </row>
    <row r="377" spans="4:5" ht="12.75">
      <c r="D377" s="40"/>
      <c r="E377" s="40"/>
    </row>
    <row r="378" spans="4:5" ht="12.75">
      <c r="D378" s="40"/>
      <c r="E378" s="40"/>
    </row>
    <row r="379" spans="4:5" ht="12.75">
      <c r="D379" s="40"/>
      <c r="E379" s="40"/>
    </row>
    <row r="380" spans="4:5" ht="12.75">
      <c r="D380" s="40"/>
      <c r="E380" s="40"/>
    </row>
    <row r="381" spans="4:5" ht="12.75">
      <c r="D381" s="40"/>
      <c r="E381" s="40"/>
    </row>
    <row r="382" spans="4:5" ht="12.75">
      <c r="D382" s="40"/>
      <c r="E382" s="40"/>
    </row>
    <row r="383" spans="4:5" ht="12.75">
      <c r="D383" s="40"/>
      <c r="E383" s="40"/>
    </row>
    <row r="384" spans="4:5" ht="12.75">
      <c r="D384" s="40"/>
      <c r="E384" s="40"/>
    </row>
    <row r="385" spans="4:5" ht="12.75">
      <c r="D385" s="40"/>
      <c r="E385" s="40"/>
    </row>
    <row r="386" spans="4:5" ht="12.75">
      <c r="D386" s="40"/>
      <c r="E386" s="40"/>
    </row>
    <row r="387" spans="4:5" ht="12.75">
      <c r="D387" s="40"/>
      <c r="E387" s="40"/>
    </row>
    <row r="388" spans="4:5" ht="12.75">
      <c r="D388" s="40"/>
      <c r="E388" s="40"/>
    </row>
    <row r="389" spans="4:5" ht="12.75">
      <c r="D389" s="40"/>
      <c r="E389" s="40"/>
    </row>
    <row r="390" spans="4:5" ht="12.75">
      <c r="D390" s="40"/>
      <c r="E390" s="40"/>
    </row>
    <row r="391" spans="4:5" ht="12.75">
      <c r="D391" s="40"/>
      <c r="E391" s="40"/>
    </row>
    <row r="392" spans="4:5" ht="12.75">
      <c r="D392" s="40"/>
      <c r="E392" s="40"/>
    </row>
    <row r="393" spans="4:5" ht="12.75">
      <c r="D393" s="40"/>
      <c r="E393" s="40"/>
    </row>
    <row r="394" spans="4:5" ht="12.75">
      <c r="D394" s="40"/>
      <c r="E394" s="40"/>
    </row>
    <row r="395" spans="4:5" ht="12.75">
      <c r="D395" s="40"/>
      <c r="E395" s="40"/>
    </row>
    <row r="396" spans="4:5" ht="12.75">
      <c r="D396" s="40"/>
      <c r="E396" s="40"/>
    </row>
    <row r="397" spans="4:5" ht="12.75">
      <c r="D397" s="40"/>
      <c r="E397" s="40"/>
    </row>
    <row r="398" spans="4:5" ht="12.75">
      <c r="D398" s="40"/>
      <c r="E398" s="40"/>
    </row>
    <row r="399" spans="4:5" ht="12.75">
      <c r="D399" s="40"/>
      <c r="E399" s="40"/>
    </row>
    <row r="400" spans="4:5" ht="12.75">
      <c r="D400" s="40"/>
      <c r="E400" s="40"/>
    </row>
    <row r="401" spans="4:5" ht="12.75">
      <c r="D401" s="40"/>
      <c r="E401" s="40"/>
    </row>
    <row r="402" spans="4:5" ht="12.75">
      <c r="D402" s="40"/>
      <c r="E402" s="40"/>
    </row>
    <row r="403" spans="4:5" ht="12.75">
      <c r="D403" s="40"/>
      <c r="E403" s="40"/>
    </row>
    <row r="404" spans="4:5" ht="12.75">
      <c r="D404" s="40"/>
      <c r="E404" s="40"/>
    </row>
    <row r="405" spans="4:5" ht="12.75">
      <c r="D405" s="40"/>
      <c r="E405" s="40"/>
    </row>
    <row r="406" spans="4:5" ht="12.75">
      <c r="D406" s="40"/>
      <c r="E406" s="40"/>
    </row>
    <row r="407" spans="4:5" ht="12.75">
      <c r="D407" s="40"/>
      <c r="E407" s="40"/>
    </row>
    <row r="408" spans="4:5" ht="12.75">
      <c r="D408" s="40"/>
      <c r="E408" s="40"/>
    </row>
    <row r="409" spans="4:5" ht="12.75">
      <c r="D409" s="40"/>
      <c r="E409" s="40"/>
    </row>
    <row r="410" spans="4:5" ht="12.75">
      <c r="D410" s="40"/>
      <c r="E410" s="40"/>
    </row>
    <row r="411" spans="4:5" ht="12.75">
      <c r="D411" s="40"/>
      <c r="E411" s="40"/>
    </row>
    <row r="412" spans="4:5" ht="12.75">
      <c r="D412" s="40"/>
      <c r="E412" s="40"/>
    </row>
    <row r="413" spans="4:5" ht="12.75">
      <c r="D413" s="40"/>
      <c r="E413" s="40"/>
    </row>
    <row r="414" spans="4:5" ht="12.75">
      <c r="D414" s="40"/>
      <c r="E414" s="40"/>
    </row>
    <row r="415" spans="4:5" ht="12.75">
      <c r="D415" s="40"/>
      <c r="E415" s="40"/>
    </row>
    <row r="416" spans="4:5" ht="12.75">
      <c r="D416" s="40"/>
      <c r="E416" s="40"/>
    </row>
    <row r="417" spans="4:5" ht="12.75">
      <c r="D417" s="40"/>
      <c r="E417" s="40"/>
    </row>
    <row r="418" spans="4:5" ht="12.75">
      <c r="D418" s="40"/>
      <c r="E418" s="40"/>
    </row>
    <row r="419" spans="4:5" ht="12.75">
      <c r="D419" s="40"/>
      <c r="E419" s="40"/>
    </row>
    <row r="420" spans="4:5" ht="12.75">
      <c r="D420" s="40"/>
      <c r="E420" s="40"/>
    </row>
    <row r="421" spans="4:5" ht="12.75">
      <c r="D421" s="40"/>
      <c r="E421" s="40"/>
    </row>
    <row r="422" spans="4:5" ht="12.75">
      <c r="D422" s="40"/>
      <c r="E422" s="40"/>
    </row>
    <row r="423" spans="4:5" ht="12.75">
      <c r="D423" s="40"/>
      <c r="E423" s="40"/>
    </row>
    <row r="424" spans="4:5" ht="12.75">
      <c r="D424" s="40"/>
      <c r="E424" s="40"/>
    </row>
    <row r="425" spans="4:5" ht="12.75">
      <c r="D425" s="40"/>
      <c r="E425" s="40"/>
    </row>
    <row r="426" spans="4:5" ht="12.75">
      <c r="D426" s="40"/>
      <c r="E426" s="40"/>
    </row>
    <row r="427" spans="4:5" ht="12.75">
      <c r="D427" s="40"/>
      <c r="E427" s="40"/>
    </row>
    <row r="428" spans="4:5" ht="12.75">
      <c r="D428" s="40"/>
      <c r="E428" s="40"/>
    </row>
    <row r="429" spans="4:5" ht="12.75">
      <c r="D429" s="40"/>
      <c r="E429" s="40"/>
    </row>
    <row r="430" spans="4:5" ht="12.75">
      <c r="D430" s="40"/>
      <c r="E430" s="40"/>
    </row>
    <row r="431" spans="4:5" ht="12.75">
      <c r="D431" s="40"/>
      <c r="E431" s="40"/>
    </row>
    <row r="432" spans="4:5" ht="12.75">
      <c r="D432" s="40"/>
      <c r="E432" s="40"/>
    </row>
    <row r="433" spans="4:5" ht="12.75">
      <c r="D433" s="40"/>
      <c r="E433" s="40"/>
    </row>
    <row r="434" spans="4:5" ht="12.75">
      <c r="D434" s="40"/>
      <c r="E434" s="40"/>
    </row>
    <row r="435" spans="4:5" ht="12.75">
      <c r="D435" s="40"/>
      <c r="E435" s="40"/>
    </row>
    <row r="436" spans="4:5" ht="12.75">
      <c r="D436" s="40"/>
      <c r="E436" s="40"/>
    </row>
    <row r="437" spans="4:5" ht="12.75">
      <c r="D437" s="40"/>
      <c r="E437" s="40"/>
    </row>
    <row r="438" spans="4:5" ht="12.75">
      <c r="D438" s="40"/>
      <c r="E438" s="40"/>
    </row>
    <row r="439" spans="4:5" ht="12.75">
      <c r="D439" s="40"/>
      <c r="E439" s="40"/>
    </row>
    <row r="440" spans="4:5" ht="12.75">
      <c r="D440" s="40"/>
      <c r="E440" s="40"/>
    </row>
    <row r="441" spans="4:5" ht="12.75">
      <c r="D441" s="40"/>
      <c r="E441" s="40"/>
    </row>
    <row r="442" spans="4:5" ht="12.75">
      <c r="D442" s="40"/>
      <c r="E442" s="40"/>
    </row>
    <row r="443" spans="4:5" ht="12.75">
      <c r="D443" s="40"/>
      <c r="E443" s="40"/>
    </row>
    <row r="444" spans="4:5" ht="12.75">
      <c r="D444" s="40"/>
      <c r="E444" s="40"/>
    </row>
    <row r="445" spans="4:5" ht="12.75">
      <c r="D445" s="40"/>
      <c r="E445" s="40"/>
    </row>
    <row r="446" spans="4:5" ht="12.75">
      <c r="D446" s="40"/>
      <c r="E446" s="40"/>
    </row>
    <row r="447" spans="4:5" ht="12.75">
      <c r="D447" s="40"/>
      <c r="E447" s="40"/>
    </row>
    <row r="448" spans="4:5" ht="12.75">
      <c r="D448" s="40"/>
      <c r="E448" s="40"/>
    </row>
    <row r="449" spans="4:5" ht="12.75">
      <c r="D449" s="40"/>
      <c r="E449" s="40"/>
    </row>
    <row r="450" spans="4:5" ht="12.75">
      <c r="D450" s="40"/>
      <c r="E450" s="40"/>
    </row>
    <row r="451" spans="4:5" ht="12.75">
      <c r="D451" s="40"/>
      <c r="E451" s="40"/>
    </row>
    <row r="452" spans="4:5" ht="12.75">
      <c r="D452" s="40"/>
      <c r="E452" s="40"/>
    </row>
    <row r="453" spans="4:5" ht="12.75">
      <c r="D453" s="40"/>
      <c r="E453" s="40"/>
    </row>
    <row r="454" spans="4:5" ht="12.75">
      <c r="D454" s="40"/>
      <c r="E454" s="40"/>
    </row>
    <row r="455" spans="4:5" ht="12.75">
      <c r="D455" s="40"/>
      <c r="E455" s="40"/>
    </row>
    <row r="456" spans="4:5" ht="12.75">
      <c r="D456" s="40"/>
      <c r="E456" s="40"/>
    </row>
    <row r="457" spans="4:5" ht="12.75">
      <c r="D457" s="40"/>
      <c r="E457" s="40"/>
    </row>
    <row r="458" spans="4:5" ht="12.75">
      <c r="D458" s="40"/>
      <c r="E458" s="40"/>
    </row>
    <row r="459" spans="4:5" ht="12.75">
      <c r="D459" s="40"/>
      <c r="E459" s="40"/>
    </row>
    <row r="460" spans="4:5" ht="12.75">
      <c r="D460" s="40"/>
      <c r="E460" s="40"/>
    </row>
    <row r="461" spans="4:5" ht="12.75">
      <c r="D461" s="40"/>
      <c r="E461" s="40"/>
    </row>
    <row r="462" spans="4:5" ht="12.75">
      <c r="D462" s="40"/>
      <c r="E462" s="40"/>
    </row>
    <row r="463" spans="4:5" ht="12.75">
      <c r="D463" s="40"/>
      <c r="E463" s="40"/>
    </row>
    <row r="464" spans="4:5" ht="12.75">
      <c r="D464" s="40"/>
      <c r="E464" s="40"/>
    </row>
    <row r="465" spans="4:5" ht="12.75">
      <c r="D465" s="40"/>
      <c r="E465" s="40"/>
    </row>
    <row r="466" spans="4:5" ht="12.75">
      <c r="D466" s="40"/>
      <c r="E466" s="40"/>
    </row>
    <row r="467" spans="4:5" ht="12.75">
      <c r="D467" s="40"/>
      <c r="E467" s="40"/>
    </row>
    <row r="468" spans="4:5" ht="12.75">
      <c r="D468" s="40"/>
      <c r="E468" s="40"/>
    </row>
    <row r="469" spans="4:5" ht="12.75">
      <c r="D469" s="40"/>
      <c r="E469" s="40"/>
    </row>
    <row r="470" spans="4:5" ht="12.75">
      <c r="D470" s="40"/>
      <c r="E470" s="40"/>
    </row>
    <row r="471" spans="4:5" ht="12.75">
      <c r="D471" s="40"/>
      <c r="E471" s="40"/>
    </row>
    <row r="472" spans="4:5" ht="12.75">
      <c r="D472" s="40"/>
      <c r="E472" s="40"/>
    </row>
    <row r="473" spans="4:5" ht="12.75">
      <c r="D473" s="40"/>
      <c r="E473" s="40"/>
    </row>
    <row r="474" spans="4:5" ht="12.75">
      <c r="D474" s="40"/>
      <c r="E474" s="40"/>
    </row>
    <row r="475" spans="4:5" ht="12.75">
      <c r="D475" s="40"/>
      <c r="E475" s="40"/>
    </row>
    <row r="476" spans="4:5" ht="12.75">
      <c r="D476" s="40"/>
      <c r="E476" s="40"/>
    </row>
    <row r="477" spans="4:5" ht="12.75">
      <c r="D477" s="40"/>
      <c r="E477" s="40"/>
    </row>
    <row r="478" spans="4:5" ht="12.75">
      <c r="D478" s="40"/>
      <c r="E478" s="40"/>
    </row>
    <row r="479" spans="4:5" ht="12.75">
      <c r="D479" s="40"/>
      <c r="E479" s="40"/>
    </row>
    <row r="480" spans="4:5" ht="12.75">
      <c r="D480" s="40"/>
      <c r="E480" s="40"/>
    </row>
    <row r="481" spans="4:5" ht="12.75">
      <c r="D481" s="40"/>
      <c r="E481" s="40"/>
    </row>
    <row r="482" spans="4:5" ht="12.75">
      <c r="D482" s="40"/>
      <c r="E482" s="40"/>
    </row>
    <row r="483" spans="4:5" ht="12.75">
      <c r="D483" s="40"/>
      <c r="E483" s="40"/>
    </row>
    <row r="484" spans="4:5" ht="12.75">
      <c r="D484" s="40"/>
      <c r="E484" s="40"/>
    </row>
    <row r="485" spans="4:5" ht="12.75">
      <c r="D485" s="40"/>
      <c r="E485" s="40"/>
    </row>
    <row r="486" spans="4:5" ht="12.75">
      <c r="D486" s="40"/>
      <c r="E486" s="40"/>
    </row>
    <row r="487" spans="4:5" ht="12.75">
      <c r="D487" s="40"/>
      <c r="E487" s="40"/>
    </row>
    <row r="488" spans="4:5" ht="12.75">
      <c r="D488" s="40"/>
      <c r="E488" s="40"/>
    </row>
    <row r="489" spans="4:5" ht="12.75">
      <c r="D489" s="40"/>
      <c r="E489" s="40"/>
    </row>
    <row r="490" spans="4:5" ht="12.75">
      <c r="D490" s="40"/>
      <c r="E490" s="40"/>
    </row>
    <row r="491" spans="4:5" ht="12.75">
      <c r="D491" s="40"/>
      <c r="E491" s="40"/>
    </row>
    <row r="492" spans="4:5" ht="12.75">
      <c r="D492" s="40"/>
      <c r="E492" s="40"/>
    </row>
    <row r="493" spans="4:5" ht="12.75">
      <c r="D493" s="40"/>
      <c r="E493" s="40"/>
    </row>
    <row r="494" spans="4:5" ht="12.75">
      <c r="D494" s="40"/>
      <c r="E494" s="40"/>
    </row>
    <row r="495" spans="4:5" ht="12.75">
      <c r="D495" s="40"/>
      <c r="E495" s="40"/>
    </row>
    <row r="496" spans="4:5" ht="12.75">
      <c r="D496" s="40"/>
      <c r="E496" s="40"/>
    </row>
    <row r="497" spans="4:5" ht="12.75">
      <c r="D497" s="40"/>
      <c r="E497" s="40"/>
    </row>
    <row r="498" spans="4:5" ht="12.75">
      <c r="D498" s="40"/>
      <c r="E498" s="40"/>
    </row>
    <row r="499" spans="4:5" ht="12.75">
      <c r="D499" s="40"/>
      <c r="E499" s="40"/>
    </row>
    <row r="500" spans="4:5" ht="12.75">
      <c r="D500" s="40"/>
      <c r="E500" s="40"/>
    </row>
    <row r="501" spans="4:5" ht="12.75">
      <c r="D501" s="40"/>
      <c r="E501" s="40"/>
    </row>
    <row r="502" spans="4:5" ht="12.75">
      <c r="D502" s="40"/>
      <c r="E502" s="40"/>
    </row>
    <row r="503" spans="4:5" ht="12.75">
      <c r="D503" s="40"/>
      <c r="E503" s="40"/>
    </row>
    <row r="504" spans="4:5" ht="12.75">
      <c r="D504" s="40"/>
      <c r="E504" s="40"/>
    </row>
    <row r="505" spans="4:5" ht="12.75">
      <c r="D505" s="40"/>
      <c r="E505" s="40"/>
    </row>
    <row r="506" spans="4:5" ht="12.75">
      <c r="D506" s="40"/>
      <c r="E506" s="40"/>
    </row>
    <row r="507" spans="4:5" ht="12.75">
      <c r="D507" s="40"/>
      <c r="E507" s="40"/>
    </row>
    <row r="508" spans="4:5" ht="12.75">
      <c r="D508" s="40"/>
      <c r="E508" s="40"/>
    </row>
    <row r="509" spans="4:5" ht="12.75">
      <c r="D509" s="40"/>
      <c r="E509" s="40"/>
    </row>
    <row r="510" spans="4:5" ht="12.75">
      <c r="D510" s="40"/>
      <c r="E510" s="40"/>
    </row>
    <row r="511" spans="4:5" ht="12.75">
      <c r="D511" s="40"/>
      <c r="E511" s="40"/>
    </row>
    <row r="512" spans="4:5" ht="12.75">
      <c r="D512" s="40"/>
      <c r="E512" s="40"/>
    </row>
    <row r="513" spans="4:5" ht="12.75">
      <c r="D513" s="40"/>
      <c r="E513" s="40"/>
    </row>
    <row r="514" spans="4:5" ht="12.75">
      <c r="D514" s="40"/>
      <c r="E514" s="40"/>
    </row>
    <row r="515" spans="4:5" ht="12.75">
      <c r="D515" s="40"/>
      <c r="E515" s="40"/>
    </row>
    <row r="516" spans="4:5" ht="12.75">
      <c r="D516" s="40"/>
      <c r="E516" s="40"/>
    </row>
    <row r="517" spans="4:5" ht="12.75">
      <c r="D517" s="40"/>
      <c r="E517" s="40"/>
    </row>
    <row r="518" spans="4:5" ht="12.75">
      <c r="D518" s="40"/>
      <c r="E518" s="40"/>
    </row>
    <row r="519" spans="4:5" ht="12.75">
      <c r="D519" s="40"/>
      <c r="E519" s="40"/>
    </row>
    <row r="520" spans="4:5" ht="12.75">
      <c r="D520" s="40"/>
      <c r="E520" s="40"/>
    </row>
    <row r="521" spans="4:5" ht="12.75">
      <c r="D521" s="40"/>
      <c r="E521" s="40"/>
    </row>
    <row r="522" spans="4:5" ht="12.75">
      <c r="D522" s="40"/>
      <c r="E522" s="40"/>
    </row>
    <row r="523" spans="4:5" ht="12.75">
      <c r="D523" s="40"/>
      <c r="E523" s="40"/>
    </row>
    <row r="524" spans="4:5" ht="12.75">
      <c r="D524" s="40"/>
      <c r="E524" s="40"/>
    </row>
    <row r="525" spans="4:5" ht="12.75">
      <c r="D525" s="40"/>
      <c r="E525" s="40"/>
    </row>
    <row r="526" spans="4:5" ht="12.75">
      <c r="D526" s="40"/>
      <c r="E526" s="40"/>
    </row>
    <row r="527" spans="4:5" ht="12.75">
      <c r="D527" s="40"/>
      <c r="E527" s="40"/>
    </row>
    <row r="528" spans="4:5" ht="12.75">
      <c r="D528" s="40"/>
      <c r="E528" s="40"/>
    </row>
    <row r="529" spans="4:5" ht="12.75">
      <c r="D529" s="40"/>
      <c r="E529" s="40"/>
    </row>
    <row r="530" spans="4:5" ht="12.75">
      <c r="D530" s="40"/>
      <c r="E530" s="40"/>
    </row>
    <row r="531" spans="4:5" ht="12.75">
      <c r="D531" s="40"/>
      <c r="E531" s="40"/>
    </row>
    <row r="532" spans="4:5" ht="12.75">
      <c r="D532" s="40"/>
      <c r="E532" s="40"/>
    </row>
    <row r="533" spans="4:5" ht="12.75">
      <c r="D533" s="40"/>
      <c r="E533" s="40"/>
    </row>
    <row r="534" spans="4:5" ht="12.75">
      <c r="D534" s="40"/>
      <c r="E534" s="40"/>
    </row>
    <row r="535" spans="4:5" ht="12.75">
      <c r="D535" s="40"/>
      <c r="E535" s="40"/>
    </row>
    <row r="536" spans="4:5" ht="12.75">
      <c r="D536" s="40"/>
      <c r="E536" s="40"/>
    </row>
    <row r="537" spans="4:5" ht="12.75">
      <c r="D537" s="40"/>
      <c r="E537" s="40"/>
    </row>
    <row r="538" spans="4:5" ht="12.75">
      <c r="D538" s="40"/>
      <c r="E538" s="40"/>
    </row>
    <row r="539" spans="4:5" ht="12.75">
      <c r="D539" s="40"/>
      <c r="E539" s="40"/>
    </row>
    <row r="540" spans="4:5" ht="12.75">
      <c r="D540" s="40"/>
      <c r="E540" s="40"/>
    </row>
    <row r="541" spans="4:5" ht="12.75">
      <c r="D541" s="40"/>
      <c r="E541" s="40"/>
    </row>
    <row r="542" spans="4:5" ht="12.75">
      <c r="D542" s="40"/>
      <c r="E542" s="40"/>
    </row>
    <row r="543" spans="4:5" ht="12.75">
      <c r="D543" s="40"/>
      <c r="E543" s="40"/>
    </row>
    <row r="544" spans="4:5" ht="12.75">
      <c r="D544" s="40"/>
      <c r="E544" s="40"/>
    </row>
    <row r="545" spans="4:5" ht="12.75">
      <c r="D545" s="40"/>
      <c r="E545" s="40"/>
    </row>
    <row r="546" spans="4:5" ht="12.75">
      <c r="D546" s="40"/>
      <c r="E546" s="40"/>
    </row>
    <row r="547" spans="4:5" ht="12.75">
      <c r="D547" s="40"/>
      <c r="E547" s="40"/>
    </row>
    <row r="548" spans="4:5" ht="12.75">
      <c r="D548" s="40"/>
      <c r="E548" s="40"/>
    </row>
    <row r="549" spans="4:5" ht="12.75">
      <c r="D549" s="40"/>
      <c r="E549" s="40"/>
    </row>
    <row r="550" spans="4:5" ht="12.75">
      <c r="D550" s="40"/>
      <c r="E550" s="40"/>
    </row>
    <row r="551" spans="4:5" ht="12.75">
      <c r="D551" s="40"/>
      <c r="E551" s="40"/>
    </row>
    <row r="552" spans="4:5" ht="12.75">
      <c r="D552" s="40"/>
      <c r="E552" s="40"/>
    </row>
    <row r="553" spans="4:5" ht="12.75">
      <c r="D553" s="40"/>
      <c r="E553" s="40"/>
    </row>
    <row r="554" spans="4:5" ht="12.75">
      <c r="D554" s="40"/>
      <c r="E554" s="40"/>
    </row>
    <row r="555" spans="4:5" ht="12.75">
      <c r="D555" s="40"/>
      <c r="E555" s="40"/>
    </row>
    <row r="556" spans="4:5" ht="12.75">
      <c r="D556" s="40"/>
      <c r="E556" s="40"/>
    </row>
    <row r="557" spans="4:5" ht="12.75">
      <c r="D557" s="40"/>
      <c r="E557" s="40"/>
    </row>
    <row r="558" spans="4:5" ht="12.75">
      <c r="D558" s="40"/>
      <c r="E558" s="40"/>
    </row>
    <row r="559" spans="4:5" ht="12.75">
      <c r="D559" s="40"/>
      <c r="E559" s="40"/>
    </row>
    <row r="560" spans="4:5" ht="12.75">
      <c r="D560" s="40"/>
      <c r="E560" s="40"/>
    </row>
    <row r="561" spans="4:5" ht="12.75">
      <c r="D561" s="40"/>
      <c r="E561" s="40"/>
    </row>
    <row r="562" spans="4:5" ht="12.75">
      <c r="D562" s="40"/>
      <c r="E562" s="40"/>
    </row>
    <row r="563" spans="4:5" ht="12.75">
      <c r="D563" s="40"/>
      <c r="E563" s="40"/>
    </row>
    <row r="564" spans="4:5" ht="12.75">
      <c r="D564" s="40"/>
      <c r="E564" s="40"/>
    </row>
    <row r="565" spans="4:5" ht="12.75">
      <c r="D565" s="40"/>
      <c r="E565" s="40"/>
    </row>
    <row r="566" spans="4:5" ht="12.75">
      <c r="D566" s="40"/>
      <c r="E566" s="40"/>
    </row>
    <row r="567" spans="4:5" ht="12.75">
      <c r="D567" s="40"/>
      <c r="E567" s="40"/>
    </row>
    <row r="568" spans="4:5" ht="12.75">
      <c r="D568" s="40"/>
      <c r="E568" s="40"/>
    </row>
    <row r="569" spans="4:5" ht="12.75">
      <c r="D569" s="40"/>
      <c r="E569" s="40"/>
    </row>
    <row r="570" spans="4:5" ht="12.75">
      <c r="D570" s="40"/>
      <c r="E570" s="40"/>
    </row>
    <row r="571" spans="4:5" ht="12.75">
      <c r="D571" s="40"/>
      <c r="E571" s="40"/>
    </row>
    <row r="572" spans="4:5" ht="12.75">
      <c r="D572" s="40"/>
      <c r="E572" s="40"/>
    </row>
    <row r="573" spans="4:5" ht="12.75">
      <c r="D573" s="40"/>
      <c r="E573" s="40"/>
    </row>
    <row r="574" spans="4:5" ht="12.75">
      <c r="D574" s="40"/>
      <c r="E574" s="40"/>
    </row>
    <row r="575" spans="4:5" ht="12.75">
      <c r="D575" s="40"/>
      <c r="E575" s="40"/>
    </row>
    <row r="576" spans="4:5" ht="12.75">
      <c r="D576" s="40"/>
      <c r="E576" s="40"/>
    </row>
    <row r="577" spans="4:5" ht="12.75">
      <c r="D577" s="40"/>
      <c r="E577" s="40"/>
    </row>
    <row r="578" spans="4:5" ht="12.75">
      <c r="D578" s="40"/>
      <c r="E578" s="40"/>
    </row>
    <row r="579" spans="4:5" ht="12.75">
      <c r="D579" s="40"/>
      <c r="E579" s="40"/>
    </row>
    <row r="580" spans="4:5" ht="12.75">
      <c r="D580" s="40"/>
      <c r="E580" s="40"/>
    </row>
    <row r="581" spans="4:5" ht="12.75">
      <c r="D581" s="40"/>
      <c r="E581" s="40"/>
    </row>
    <row r="582" spans="4:5" ht="12.75">
      <c r="D582" s="40"/>
      <c r="E582" s="40"/>
    </row>
    <row r="583" spans="4:5" ht="12.75">
      <c r="D583" s="40"/>
      <c r="E583" s="40"/>
    </row>
    <row r="584" spans="4:5" ht="12.75">
      <c r="D584" s="40"/>
      <c r="E584" s="40"/>
    </row>
    <row r="585" spans="4:5" ht="12.75">
      <c r="D585" s="40"/>
      <c r="E585" s="40"/>
    </row>
    <row r="586" spans="4:5" ht="12.75">
      <c r="D586" s="40"/>
      <c r="E586" s="40"/>
    </row>
    <row r="587" spans="4:5" ht="12.75">
      <c r="D587" s="40"/>
      <c r="E587" s="40"/>
    </row>
    <row r="588" spans="4:5" ht="12.75">
      <c r="D588" s="40"/>
      <c r="E588" s="40"/>
    </row>
    <row r="589" spans="4:5" ht="12.75">
      <c r="D589" s="40"/>
      <c r="E589" s="40"/>
    </row>
    <row r="590" spans="4:5" ht="12.75">
      <c r="D590" s="40"/>
      <c r="E590" s="40"/>
    </row>
    <row r="591" spans="4:5" ht="12.75">
      <c r="D591" s="40"/>
      <c r="E591" s="40"/>
    </row>
    <row r="592" spans="4:5" ht="12.75">
      <c r="D592" s="40"/>
      <c r="E592" s="40"/>
    </row>
    <row r="593" spans="4:5" ht="12.75">
      <c r="D593" s="40"/>
      <c r="E593" s="40"/>
    </row>
    <row r="594" spans="4:5" ht="12.75">
      <c r="D594" s="40"/>
      <c r="E594" s="40"/>
    </row>
    <row r="595" spans="4:5" ht="12.75">
      <c r="D595" s="40"/>
      <c r="E595" s="40"/>
    </row>
    <row r="596" spans="4:5" ht="12.75">
      <c r="D596" s="40"/>
      <c r="E596" s="40"/>
    </row>
    <row r="597" spans="4:5" ht="12.75">
      <c r="D597" s="40"/>
      <c r="E597" s="40"/>
    </row>
    <row r="598" spans="4:5" ht="12.75">
      <c r="D598" s="40"/>
      <c r="E598" s="40"/>
    </row>
    <row r="599" spans="4:5" ht="12.75">
      <c r="D599" s="40"/>
      <c r="E599" s="40"/>
    </row>
    <row r="600" spans="4:5" ht="12.75">
      <c r="D600" s="40"/>
      <c r="E600" s="40"/>
    </row>
    <row r="601" spans="4:5" ht="12.75">
      <c r="D601" s="40"/>
      <c r="E601" s="40"/>
    </row>
    <row r="602" spans="4:5" ht="12.75">
      <c r="D602" s="40"/>
      <c r="E602" s="40"/>
    </row>
    <row r="603" spans="4:5" ht="12.75">
      <c r="D603" s="40"/>
      <c r="E603" s="40"/>
    </row>
    <row r="604" spans="4:5" ht="12.75">
      <c r="D604" s="40"/>
      <c r="E604" s="40"/>
    </row>
    <row r="605" spans="4:5" ht="12.75">
      <c r="D605" s="40"/>
      <c r="E605" s="40"/>
    </row>
    <row r="606" spans="4:5" ht="12.75">
      <c r="D606" s="40"/>
      <c r="E606" s="40"/>
    </row>
    <row r="607" spans="4:5" ht="12.75">
      <c r="D607" s="40"/>
      <c r="E607" s="40"/>
    </row>
    <row r="608" spans="4:5" ht="12.75">
      <c r="D608" s="40"/>
      <c r="E608" s="40"/>
    </row>
    <row r="609" spans="4:5" ht="12.75">
      <c r="D609" s="40"/>
      <c r="E609" s="40"/>
    </row>
    <row r="610" spans="4:5" ht="12.75">
      <c r="D610" s="40"/>
      <c r="E610" s="40"/>
    </row>
    <row r="611" spans="4:5" ht="12.75">
      <c r="D611" s="40"/>
      <c r="E611" s="40"/>
    </row>
    <row r="612" spans="4:5" ht="12.75">
      <c r="D612" s="40"/>
      <c r="E612" s="40"/>
    </row>
    <row r="613" spans="4:5" ht="12.75">
      <c r="D613" s="40"/>
      <c r="E613" s="40"/>
    </row>
    <row r="614" spans="4:5" ht="12.75">
      <c r="D614" s="40"/>
      <c r="E614" s="40"/>
    </row>
    <row r="615" spans="4:5" ht="12.75">
      <c r="D615" s="40"/>
      <c r="E615" s="40"/>
    </row>
    <row r="616" spans="4:5" ht="12.75">
      <c r="D616" s="40"/>
      <c r="E616" s="40"/>
    </row>
    <row r="617" spans="4:5" ht="12.75">
      <c r="D617" s="40"/>
      <c r="E617" s="40"/>
    </row>
    <row r="618" spans="4:5" ht="12.75">
      <c r="D618" s="40"/>
      <c r="E618" s="40"/>
    </row>
    <row r="619" spans="4:5" ht="12.75">
      <c r="D619" s="40"/>
      <c r="E619" s="40"/>
    </row>
    <row r="620" spans="4:5" ht="12.75">
      <c r="D620" s="40"/>
      <c r="E620" s="40"/>
    </row>
    <row r="621" spans="4:5" ht="12.75">
      <c r="D621" s="40"/>
      <c r="E621" s="40"/>
    </row>
    <row r="622" spans="4:5" ht="12.75">
      <c r="D622" s="40"/>
      <c r="E622" s="40"/>
    </row>
    <row r="623" spans="4:5" ht="12.75">
      <c r="D623" s="40"/>
      <c r="E623" s="40"/>
    </row>
    <row r="624" spans="4:5" ht="12.75">
      <c r="D624" s="40"/>
      <c r="E624" s="40"/>
    </row>
    <row r="625" spans="4:5" ht="12.75">
      <c r="D625" s="40"/>
      <c r="E625" s="40"/>
    </row>
    <row r="626" spans="4:5" ht="12.75">
      <c r="D626" s="40"/>
      <c r="E626" s="40"/>
    </row>
    <row r="627" spans="4:5" ht="12.75">
      <c r="D627" s="40"/>
      <c r="E627" s="40"/>
    </row>
    <row r="628" spans="4:5" ht="12.75">
      <c r="D628" s="40"/>
      <c r="E628" s="40"/>
    </row>
    <row r="629" spans="4:5" ht="12.75">
      <c r="D629" s="40"/>
      <c r="E629" s="40"/>
    </row>
    <row r="630" spans="4:5" ht="12.75">
      <c r="D630" s="40"/>
      <c r="E630" s="40"/>
    </row>
    <row r="631" spans="4:5" ht="12.75">
      <c r="D631" s="40"/>
      <c r="E631" s="40"/>
    </row>
    <row r="632" spans="4:5" ht="12.75">
      <c r="D632" s="40"/>
      <c r="E632" s="40"/>
    </row>
    <row r="633" spans="4:5" ht="12.75">
      <c r="D633" s="40"/>
      <c r="E633" s="40"/>
    </row>
    <row r="634" spans="4:5" ht="12.75">
      <c r="D634" s="40"/>
      <c r="E634" s="40"/>
    </row>
    <row r="635" spans="4:5" ht="12.75">
      <c r="D635" s="40"/>
      <c r="E635" s="40"/>
    </row>
    <row r="636" spans="4:5" ht="12.75">
      <c r="D636" s="40"/>
      <c r="E636" s="40"/>
    </row>
    <row r="637" spans="4:5" ht="12.75">
      <c r="D637" s="40"/>
      <c r="E637" s="40"/>
    </row>
    <row r="638" spans="4:5" ht="12.75">
      <c r="D638" s="40"/>
      <c r="E638" s="40"/>
    </row>
    <row r="639" spans="4:5" ht="12.75">
      <c r="D639" s="40"/>
      <c r="E639" s="40"/>
    </row>
    <row r="640" spans="4:5" ht="12.75">
      <c r="D640" s="40"/>
      <c r="E640" s="40"/>
    </row>
    <row r="641" spans="4:5" ht="12.75">
      <c r="D641" s="40"/>
      <c r="E641" s="40"/>
    </row>
    <row r="642" spans="4:5" ht="12.75">
      <c r="D642" s="40"/>
      <c r="E642" s="40"/>
    </row>
    <row r="643" spans="4:5" ht="12.75">
      <c r="D643" s="40"/>
      <c r="E643" s="40"/>
    </row>
    <row r="644" spans="4:5" ht="12.75">
      <c r="D644" s="40"/>
      <c r="E644" s="40"/>
    </row>
    <row r="645" spans="4:5" ht="12.75">
      <c r="D645" s="40"/>
      <c r="E645" s="40"/>
    </row>
    <row r="646" spans="4:5" ht="12.75">
      <c r="D646" s="40"/>
      <c r="E646" s="40"/>
    </row>
    <row r="647" spans="4:5" ht="12.75">
      <c r="D647" s="40"/>
      <c r="E647" s="40"/>
    </row>
    <row r="648" spans="4:5" ht="12.75">
      <c r="D648" s="40"/>
      <c r="E648" s="40"/>
    </row>
    <row r="649" spans="4:5" ht="12.75">
      <c r="D649" s="40"/>
      <c r="E649" s="40"/>
    </row>
    <row r="650" spans="4:5" ht="12.75">
      <c r="D650" s="40"/>
      <c r="E650" s="40"/>
    </row>
    <row r="651" spans="4:5" ht="12.75">
      <c r="D651" s="40"/>
      <c r="E651" s="40"/>
    </row>
    <row r="652" spans="4:5" ht="12.75">
      <c r="D652" s="40"/>
      <c r="E652" s="40"/>
    </row>
    <row r="653" spans="4:5" ht="12.75">
      <c r="D653" s="40"/>
      <c r="E653" s="40"/>
    </row>
    <row r="654" spans="4:5" ht="12.75">
      <c r="D654" s="40"/>
      <c r="E654" s="40"/>
    </row>
    <row r="655" spans="4:5" ht="12.75">
      <c r="D655" s="40"/>
      <c r="E655" s="40"/>
    </row>
    <row r="656" spans="4:5" ht="12.75">
      <c r="D656" s="40"/>
      <c r="E656" s="40"/>
    </row>
    <row r="657" spans="4:5" ht="12.75">
      <c r="D657" s="40"/>
      <c r="E657" s="40"/>
    </row>
    <row r="658" spans="4:5" ht="12.75">
      <c r="D658" s="40"/>
      <c r="E658" s="40"/>
    </row>
    <row r="659" spans="4:5" ht="12.75">
      <c r="D659" s="40"/>
      <c r="E659" s="40"/>
    </row>
    <row r="660" spans="4:5" ht="12.75">
      <c r="D660" s="40"/>
      <c r="E660" s="40"/>
    </row>
    <row r="661" spans="4:5" ht="12.75">
      <c r="D661" s="40"/>
      <c r="E661" s="40"/>
    </row>
    <row r="662" spans="4:5" ht="12.75">
      <c r="D662" s="40"/>
      <c r="E662" s="40"/>
    </row>
    <row r="663" spans="4:5" ht="12.75">
      <c r="D663" s="40"/>
      <c r="E663" s="40"/>
    </row>
    <row r="664" spans="4:5" ht="12.75">
      <c r="D664" s="40"/>
      <c r="E664" s="40"/>
    </row>
    <row r="665" spans="4:5" ht="12.75">
      <c r="D665" s="40"/>
      <c r="E665" s="40"/>
    </row>
    <row r="666" spans="4:5" ht="12.75">
      <c r="D666" s="40"/>
      <c r="E666" s="40"/>
    </row>
    <row r="667" spans="4:5" ht="12.75">
      <c r="D667" s="40"/>
      <c r="E667" s="40"/>
    </row>
    <row r="668" spans="4:5" ht="12.75">
      <c r="D668" s="40"/>
      <c r="E668" s="40"/>
    </row>
    <row r="669" spans="4:5" ht="12.75">
      <c r="D669" s="40"/>
      <c r="E669" s="40"/>
    </row>
    <row r="670" spans="4:5" ht="12.75">
      <c r="D670" s="40"/>
      <c r="E670" s="40"/>
    </row>
    <row r="671" spans="4:5" ht="12.75">
      <c r="D671" s="40"/>
      <c r="E671" s="40"/>
    </row>
    <row r="672" spans="4:5" ht="12.75">
      <c r="D672" s="40"/>
      <c r="E672" s="40"/>
    </row>
    <row r="673" spans="4:5" ht="12.75">
      <c r="D673" s="40"/>
      <c r="E673" s="40"/>
    </row>
    <row r="674" spans="4:5" ht="12.75">
      <c r="D674" s="40"/>
      <c r="E674" s="40"/>
    </row>
    <row r="675" spans="4:5" ht="12.75">
      <c r="D675" s="40"/>
      <c r="E675" s="40"/>
    </row>
    <row r="676" spans="4:5" ht="12.75">
      <c r="D676" s="40"/>
      <c r="E676" s="40"/>
    </row>
    <row r="677" spans="4:5" ht="12.75">
      <c r="D677" s="40"/>
      <c r="E677" s="40"/>
    </row>
    <row r="678" spans="4:5" ht="12.75">
      <c r="D678" s="40"/>
      <c r="E678" s="40"/>
    </row>
    <row r="679" spans="4:5" ht="12.75">
      <c r="D679" s="40"/>
      <c r="E679" s="40"/>
    </row>
    <row r="680" spans="4:5" ht="12.75">
      <c r="D680" s="40"/>
      <c r="E680" s="40"/>
    </row>
    <row r="681" spans="4:5" ht="12.75">
      <c r="D681" s="40"/>
      <c r="E681" s="40"/>
    </row>
    <row r="682" spans="4:5" ht="12.75">
      <c r="D682" s="40"/>
      <c r="E682" s="40"/>
    </row>
    <row r="683" spans="4:5" ht="12.75">
      <c r="D683" s="40"/>
      <c r="E683" s="40"/>
    </row>
    <row r="684" spans="4:5" ht="12.75">
      <c r="D684" s="40"/>
      <c r="E684" s="40"/>
    </row>
    <row r="685" spans="4:5" ht="12.75">
      <c r="D685" s="40"/>
      <c r="E685" s="40"/>
    </row>
    <row r="686" spans="4:5" ht="12.75">
      <c r="D686" s="40"/>
      <c r="E686" s="40"/>
    </row>
    <row r="687" spans="4:5" ht="12.75">
      <c r="D687" s="40"/>
      <c r="E687" s="40"/>
    </row>
    <row r="688" spans="4:5" ht="12.75">
      <c r="D688" s="40"/>
      <c r="E688" s="40"/>
    </row>
    <row r="689" spans="4:5" ht="12.75">
      <c r="D689" s="40"/>
      <c r="E689" s="40"/>
    </row>
    <row r="690" spans="4:5" ht="12.75">
      <c r="D690" s="40"/>
      <c r="E690" s="40"/>
    </row>
    <row r="691" spans="4:5" ht="12.75">
      <c r="D691" s="40"/>
      <c r="E691" s="40"/>
    </row>
    <row r="692" spans="4:5" ht="12.75">
      <c r="D692" s="40"/>
      <c r="E692" s="40"/>
    </row>
    <row r="693" spans="4:5" ht="12.75">
      <c r="D693" s="40"/>
      <c r="E693" s="40"/>
    </row>
    <row r="694" spans="4:5" ht="12.75">
      <c r="D694" s="40"/>
      <c r="E694" s="40"/>
    </row>
    <row r="695" spans="4:5" ht="12.75">
      <c r="D695" s="40"/>
      <c r="E695" s="40"/>
    </row>
    <row r="696" spans="4:5" ht="12.75">
      <c r="D696" s="40"/>
      <c r="E696" s="40"/>
    </row>
    <row r="697" spans="4:5" ht="12.75">
      <c r="D697" s="40"/>
      <c r="E697" s="40"/>
    </row>
    <row r="698" spans="4:5" ht="12.75">
      <c r="D698" s="40"/>
      <c r="E698" s="40"/>
    </row>
    <row r="699" spans="4:5" ht="12.75">
      <c r="D699" s="40"/>
      <c r="E699" s="40"/>
    </row>
    <row r="700" spans="4:5" ht="12.75">
      <c r="D700" s="40"/>
      <c r="E700" s="40"/>
    </row>
    <row r="701" spans="4:5" ht="12.75">
      <c r="D701" s="40"/>
      <c r="E701" s="40"/>
    </row>
    <row r="702" spans="4:5" ht="12.75">
      <c r="D702" s="40"/>
      <c r="E702" s="40"/>
    </row>
    <row r="703" spans="4:5" ht="12.75">
      <c r="D703" s="40"/>
      <c r="E703" s="40"/>
    </row>
    <row r="704" spans="4:5" ht="12.75">
      <c r="D704" s="40"/>
      <c r="E704" s="40"/>
    </row>
    <row r="705" spans="4:5" ht="12.75">
      <c r="D705" s="40"/>
      <c r="E705" s="40"/>
    </row>
    <row r="706" spans="4:5" ht="12.75">
      <c r="D706" s="40"/>
      <c r="E706" s="40"/>
    </row>
    <row r="707" spans="4:5" ht="12.75">
      <c r="D707" s="40"/>
      <c r="E707" s="40"/>
    </row>
    <row r="708" spans="4:5" ht="12.75">
      <c r="D708" s="40"/>
      <c r="E708" s="40"/>
    </row>
    <row r="709" spans="4:5" ht="12.75">
      <c r="D709" s="40"/>
      <c r="E709" s="40"/>
    </row>
    <row r="710" spans="4:5" ht="12.75">
      <c r="D710" s="40"/>
      <c r="E710" s="40"/>
    </row>
    <row r="711" spans="4:5" ht="12.75">
      <c r="D711" s="40"/>
      <c r="E711" s="40"/>
    </row>
    <row r="712" spans="4:5" ht="12.75">
      <c r="D712" s="40"/>
      <c r="E712" s="40"/>
    </row>
    <row r="713" spans="4:5" ht="12.75">
      <c r="D713" s="40"/>
      <c r="E713" s="40"/>
    </row>
    <row r="714" spans="4:5" ht="12.75">
      <c r="D714" s="40"/>
      <c r="E714" s="40"/>
    </row>
    <row r="715" spans="4:5" ht="12.75">
      <c r="D715" s="40"/>
      <c r="E715" s="40"/>
    </row>
    <row r="716" spans="4:5" ht="12.75">
      <c r="D716" s="40"/>
      <c r="E716" s="40"/>
    </row>
    <row r="717" spans="4:5" ht="12.75">
      <c r="D717" s="40"/>
      <c r="E717" s="40"/>
    </row>
    <row r="718" spans="4:5" ht="12.75">
      <c r="D718" s="40"/>
      <c r="E718" s="40"/>
    </row>
    <row r="719" spans="4:5" ht="12.75">
      <c r="D719" s="40"/>
      <c r="E719" s="40"/>
    </row>
    <row r="720" spans="4:5" ht="12.75">
      <c r="D720" s="40"/>
      <c r="E720" s="40"/>
    </row>
    <row r="721" spans="4:5" ht="12.75">
      <c r="D721" s="40"/>
      <c r="E721" s="40"/>
    </row>
    <row r="722" spans="4:5" ht="12.75">
      <c r="D722" s="40"/>
      <c r="E722" s="40"/>
    </row>
    <row r="723" spans="4:5" ht="12.75">
      <c r="D723" s="40"/>
      <c r="E723" s="40"/>
    </row>
    <row r="724" spans="4:5" ht="12.75">
      <c r="D724" s="40"/>
      <c r="E724" s="40"/>
    </row>
    <row r="725" spans="4:5" ht="12.75">
      <c r="D725" s="40"/>
      <c r="E725" s="40"/>
    </row>
    <row r="726" spans="4:5" ht="12.75">
      <c r="D726" s="40"/>
      <c r="E726" s="40"/>
    </row>
    <row r="727" spans="4:5" ht="12.75">
      <c r="D727" s="40"/>
      <c r="E727" s="40"/>
    </row>
    <row r="728" spans="4:5" ht="12.75">
      <c r="D728" s="40"/>
      <c r="E728" s="40"/>
    </row>
    <row r="729" spans="4:5" ht="12.75">
      <c r="D729" s="40"/>
      <c r="E729" s="40"/>
    </row>
    <row r="730" spans="4:5" ht="12.75">
      <c r="D730" s="40"/>
      <c r="E730" s="40"/>
    </row>
    <row r="731" spans="4:5" ht="12.75">
      <c r="D731" s="40"/>
      <c r="E731" s="40"/>
    </row>
    <row r="732" spans="4:5" ht="12.75">
      <c r="D732" s="40"/>
      <c r="E732" s="40"/>
    </row>
    <row r="733" spans="4:5" ht="12.75">
      <c r="D733" s="40"/>
      <c r="E733" s="40"/>
    </row>
    <row r="734" spans="4:5" ht="12.75">
      <c r="D734" s="40"/>
      <c r="E734" s="40"/>
    </row>
    <row r="735" spans="4:5" ht="12.75">
      <c r="D735" s="40"/>
      <c r="E735" s="40"/>
    </row>
    <row r="736" spans="4:5" ht="12.75">
      <c r="D736" s="40"/>
      <c r="E736" s="40"/>
    </row>
    <row r="737" spans="4:5" ht="12.75">
      <c r="D737" s="40"/>
      <c r="E737" s="40"/>
    </row>
    <row r="738" spans="4:5" ht="12.75">
      <c r="D738" s="40"/>
      <c r="E738" s="40"/>
    </row>
    <row r="739" spans="4:5" ht="12.75">
      <c r="D739" s="40"/>
      <c r="E739" s="40"/>
    </row>
    <row r="740" spans="4:5" ht="12.75">
      <c r="D740" s="40"/>
      <c r="E740" s="40"/>
    </row>
    <row r="741" spans="4:5" ht="12.75">
      <c r="D741" s="40"/>
      <c r="E741" s="40"/>
    </row>
    <row r="742" spans="4:5" ht="12.75">
      <c r="D742" s="40"/>
      <c r="E742" s="40"/>
    </row>
    <row r="743" spans="4:5" ht="12.75">
      <c r="D743" s="40"/>
      <c r="E743" s="40"/>
    </row>
    <row r="744" spans="4:5" ht="12.75">
      <c r="D744" s="40"/>
      <c r="E744" s="40"/>
    </row>
    <row r="745" spans="4:5" ht="12.75">
      <c r="D745" s="40"/>
      <c r="E745" s="40"/>
    </row>
    <row r="746" spans="4:5" ht="12.75">
      <c r="D746" s="40"/>
      <c r="E746" s="40"/>
    </row>
    <row r="747" spans="4:5" ht="12.75">
      <c r="D747" s="40"/>
      <c r="E747" s="40"/>
    </row>
    <row r="748" spans="4:5" ht="12.75">
      <c r="D748" s="40"/>
      <c r="E748" s="40"/>
    </row>
    <row r="749" spans="4:5" ht="12.75">
      <c r="D749" s="40"/>
      <c r="E749" s="40"/>
    </row>
    <row r="750" spans="4:5" ht="12.75">
      <c r="D750" s="40"/>
      <c r="E750" s="40"/>
    </row>
    <row r="751" spans="4:5" ht="12.75">
      <c r="D751" s="40"/>
      <c r="E751" s="40"/>
    </row>
    <row r="752" spans="4:5" ht="12.75">
      <c r="D752" s="40"/>
      <c r="E752" s="40"/>
    </row>
    <row r="753" spans="4:5" ht="12.75">
      <c r="D753" s="40"/>
      <c r="E753" s="40"/>
    </row>
    <row r="754" spans="4:5" ht="12.75">
      <c r="D754" s="40"/>
      <c r="E754" s="40"/>
    </row>
    <row r="755" spans="4:5" ht="12.75">
      <c r="D755" s="40"/>
      <c r="E755" s="40"/>
    </row>
    <row r="756" spans="4:5" ht="12.75">
      <c r="D756" s="40"/>
      <c r="E756" s="40"/>
    </row>
    <row r="757" spans="4:5" ht="12.75">
      <c r="D757" s="40"/>
      <c r="E757" s="40"/>
    </row>
    <row r="758" spans="4:5" ht="12.75">
      <c r="D758" s="40"/>
      <c r="E758" s="40"/>
    </row>
    <row r="759" spans="4:5" ht="12.75">
      <c r="D759" s="40"/>
      <c r="E759" s="40"/>
    </row>
    <row r="760" spans="4:5" ht="12.75">
      <c r="D760" s="40"/>
      <c r="E760" s="40"/>
    </row>
    <row r="761" spans="4:5" ht="12.75">
      <c r="D761" s="40"/>
      <c r="E761" s="40"/>
    </row>
    <row r="762" spans="4:5" ht="12.75">
      <c r="D762" s="40"/>
      <c r="E762" s="40"/>
    </row>
    <row r="763" spans="4:5" ht="12.75">
      <c r="D763" s="40"/>
      <c r="E763" s="40"/>
    </row>
    <row r="764" spans="4:5" ht="12.75">
      <c r="D764" s="40"/>
      <c r="E764" s="40"/>
    </row>
    <row r="765" spans="4:5" ht="12.75">
      <c r="D765" s="40"/>
      <c r="E765" s="40"/>
    </row>
    <row r="766" spans="4:5" ht="12.75">
      <c r="D766" s="40"/>
      <c r="E766" s="40"/>
    </row>
    <row r="767" spans="4:5" ht="12.75">
      <c r="D767" s="40"/>
      <c r="E767" s="40"/>
    </row>
    <row r="768" spans="4:5" ht="12.75">
      <c r="D768" s="40"/>
      <c r="E768" s="40"/>
    </row>
    <row r="769" spans="4:5" ht="12.75">
      <c r="D769" s="40"/>
      <c r="E769" s="40"/>
    </row>
    <row r="770" spans="4:5" ht="12.75">
      <c r="D770" s="40"/>
      <c r="E770" s="40"/>
    </row>
    <row r="771" spans="4:5" ht="12.75">
      <c r="D771" s="40"/>
      <c r="E771" s="40"/>
    </row>
    <row r="772" spans="4:5" ht="12.75">
      <c r="D772" s="40"/>
      <c r="E772" s="40"/>
    </row>
    <row r="773" spans="4:5" ht="12.75">
      <c r="D773" s="40"/>
      <c r="E773" s="40"/>
    </row>
    <row r="774" spans="4:5" ht="12.75">
      <c r="D774" s="40"/>
      <c r="E774" s="40"/>
    </row>
    <row r="775" spans="4:5" ht="12.75">
      <c r="D775" s="40"/>
      <c r="E775" s="40"/>
    </row>
    <row r="776" spans="4:5" ht="12.75">
      <c r="D776" s="40"/>
      <c r="E776" s="40"/>
    </row>
    <row r="777" spans="4:5" ht="12.75">
      <c r="D777" s="40"/>
      <c r="E777" s="40"/>
    </row>
    <row r="778" spans="4:5" ht="12.75">
      <c r="D778" s="40"/>
      <c r="E778" s="40"/>
    </row>
    <row r="779" spans="4:5" ht="12.75">
      <c r="D779" s="40"/>
      <c r="E779" s="40"/>
    </row>
    <row r="780" spans="4:5" ht="12.75">
      <c r="D780" s="40"/>
      <c r="E780" s="40"/>
    </row>
    <row r="781" spans="4:5" ht="12.75">
      <c r="D781" s="40"/>
      <c r="E781" s="40"/>
    </row>
    <row r="782" spans="4:5" ht="12.75">
      <c r="D782" s="40"/>
      <c r="E782" s="40"/>
    </row>
    <row r="783" spans="4:5" ht="12.75">
      <c r="D783" s="40"/>
      <c r="E783" s="40"/>
    </row>
    <row r="784" spans="4:5" ht="12.75">
      <c r="D784" s="40"/>
      <c r="E784" s="40"/>
    </row>
    <row r="785" spans="4:5" ht="12.75">
      <c r="D785" s="40"/>
      <c r="E785" s="40"/>
    </row>
    <row r="786" spans="4:5" ht="12.75">
      <c r="D786" s="40"/>
      <c r="E786" s="40"/>
    </row>
    <row r="787" spans="4:5" ht="12.75">
      <c r="D787" s="40"/>
      <c r="E787" s="40"/>
    </row>
    <row r="788" spans="4:5" ht="12.75">
      <c r="D788" s="40"/>
      <c r="E788" s="40"/>
    </row>
    <row r="789" spans="4:5" ht="12.75">
      <c r="D789" s="40"/>
      <c r="E789" s="40"/>
    </row>
    <row r="790" spans="4:5" ht="12.75">
      <c r="D790" s="40"/>
      <c r="E790" s="40"/>
    </row>
    <row r="791" spans="4:5" ht="12.75">
      <c r="D791" s="40"/>
      <c r="E791" s="40"/>
    </row>
    <row r="792" spans="4:5" ht="12.75">
      <c r="D792" s="40"/>
      <c r="E792" s="40"/>
    </row>
    <row r="793" spans="4:5" ht="12.75">
      <c r="D793" s="40"/>
      <c r="E793" s="40"/>
    </row>
    <row r="794" spans="4:5" ht="12.75">
      <c r="D794" s="40"/>
      <c r="E794" s="40"/>
    </row>
    <row r="795" spans="4:5" ht="12.75">
      <c r="D795" s="40"/>
      <c r="E795" s="40"/>
    </row>
    <row r="796" spans="4:5" ht="12.75">
      <c r="D796" s="40"/>
      <c r="E796" s="40"/>
    </row>
    <row r="797" spans="4:5" ht="12.75">
      <c r="D797" s="40"/>
      <c r="E797" s="40"/>
    </row>
    <row r="798" spans="4:5" ht="12.75">
      <c r="D798" s="40"/>
      <c r="E798" s="40"/>
    </row>
    <row r="799" spans="4:5" ht="12.75">
      <c r="D799" s="40"/>
      <c r="E799" s="40"/>
    </row>
    <row r="800" spans="4:5" ht="12.75">
      <c r="D800" s="40"/>
      <c r="E800" s="40"/>
    </row>
    <row r="801" spans="4:5" ht="12.75">
      <c r="D801" s="40"/>
      <c r="E801" s="40"/>
    </row>
    <row r="802" spans="4:5" ht="12.75">
      <c r="D802" s="40"/>
      <c r="E802" s="40"/>
    </row>
    <row r="803" spans="4:5" ht="12.75">
      <c r="D803" s="40"/>
      <c r="E803" s="40"/>
    </row>
    <row r="804" spans="4:5" ht="12.75">
      <c r="D804" s="40"/>
      <c r="E804" s="40"/>
    </row>
    <row r="805" spans="4:5" ht="12.75">
      <c r="D805" s="40"/>
      <c r="E805" s="40"/>
    </row>
    <row r="806" spans="4:5" ht="12.75">
      <c r="D806" s="40"/>
      <c r="E806" s="40"/>
    </row>
    <row r="807" spans="4:5" ht="12.75">
      <c r="D807" s="40"/>
      <c r="E807" s="40"/>
    </row>
    <row r="808" spans="4:5" ht="12.75">
      <c r="D808" s="40"/>
      <c r="E808" s="40"/>
    </row>
    <row r="809" spans="4:5" ht="12.75">
      <c r="D809" s="40"/>
      <c r="E809" s="40"/>
    </row>
    <row r="810" spans="4:5" ht="12.75">
      <c r="D810" s="40"/>
      <c r="E810" s="40"/>
    </row>
    <row r="811" spans="4:5" ht="12.75">
      <c r="D811" s="40"/>
      <c r="E811" s="40"/>
    </row>
    <row r="812" spans="4:5" ht="12.75">
      <c r="D812" s="40"/>
      <c r="E812" s="40"/>
    </row>
    <row r="813" spans="4:5" ht="12.75">
      <c r="D813" s="40"/>
      <c r="E813" s="40"/>
    </row>
    <row r="814" spans="4:5" ht="12.75">
      <c r="D814" s="40"/>
      <c r="E814" s="40"/>
    </row>
    <row r="815" spans="4:5" ht="12.75">
      <c r="D815" s="40"/>
      <c r="E815" s="40"/>
    </row>
    <row r="816" spans="4:5" ht="12.75">
      <c r="D816" s="40"/>
      <c r="E816" s="40"/>
    </row>
    <row r="817" spans="4:5" ht="12.75">
      <c r="D817" s="40"/>
      <c r="E817" s="40"/>
    </row>
    <row r="818" spans="4:5" ht="12.75">
      <c r="D818" s="40"/>
      <c r="E818" s="40"/>
    </row>
    <row r="819" spans="4:5" ht="12.75">
      <c r="D819" s="40"/>
      <c r="E819" s="40"/>
    </row>
    <row r="820" spans="4:5" ht="12.75">
      <c r="D820" s="40"/>
      <c r="E820" s="40"/>
    </row>
    <row r="821" spans="4:5" ht="12.75">
      <c r="D821" s="40"/>
      <c r="E821" s="40"/>
    </row>
    <row r="822" spans="4:5" ht="12.75">
      <c r="D822" s="40"/>
      <c r="E822" s="40"/>
    </row>
    <row r="823" spans="4:5" ht="12.75">
      <c r="D823" s="40"/>
      <c r="E823" s="40"/>
    </row>
    <row r="824" spans="4:5" ht="12.75">
      <c r="D824" s="40"/>
      <c r="E824" s="40"/>
    </row>
    <row r="825" spans="4:5" ht="12.75">
      <c r="D825" s="40"/>
      <c r="E825" s="40"/>
    </row>
    <row r="826" spans="4:5" ht="12.75">
      <c r="D826" s="40"/>
      <c r="E826" s="40"/>
    </row>
    <row r="827" spans="4:5" ht="12.75">
      <c r="D827" s="40"/>
      <c r="E827" s="40"/>
    </row>
    <row r="828" spans="4:5" ht="12.75">
      <c r="D828" s="40"/>
      <c r="E828" s="40"/>
    </row>
    <row r="829" spans="4:5" ht="12.75">
      <c r="D829" s="40"/>
      <c r="E829" s="40"/>
    </row>
    <row r="830" spans="4:5" ht="12.75">
      <c r="D830" s="40"/>
      <c r="E830" s="40"/>
    </row>
    <row r="831" spans="4:5" ht="12.75">
      <c r="D831" s="40"/>
      <c r="E831" s="40"/>
    </row>
    <row r="832" spans="4:5" ht="12.75">
      <c r="D832" s="40"/>
      <c r="E832" s="40"/>
    </row>
    <row r="833" spans="4:5" ht="12.75">
      <c r="D833" s="40"/>
      <c r="E833" s="40"/>
    </row>
    <row r="834" spans="4:5" ht="12.75">
      <c r="D834" s="40"/>
      <c r="E834" s="40"/>
    </row>
    <row r="835" spans="4:5" ht="12.75">
      <c r="D835" s="40"/>
      <c r="E835" s="40"/>
    </row>
    <row r="836" spans="4:5" ht="12.75">
      <c r="D836" s="40"/>
      <c r="E836" s="40"/>
    </row>
    <row r="837" spans="4:5" ht="12.75">
      <c r="D837" s="40"/>
      <c r="E837" s="40"/>
    </row>
    <row r="838" spans="4:5" ht="12.75">
      <c r="D838" s="40"/>
      <c r="E838" s="40"/>
    </row>
    <row r="839" spans="4:5" ht="12.75">
      <c r="D839" s="40"/>
      <c r="E839" s="40"/>
    </row>
    <row r="840" spans="4:5" ht="12.75">
      <c r="D840" s="40"/>
      <c r="E840" s="40"/>
    </row>
    <row r="841" spans="4:5" ht="12.75">
      <c r="D841" s="40"/>
      <c r="E841" s="40"/>
    </row>
    <row r="842" spans="4:5" ht="12.75">
      <c r="D842" s="40"/>
      <c r="E842" s="40"/>
    </row>
    <row r="843" spans="4:5" ht="12.75">
      <c r="D843" s="40"/>
      <c r="E843" s="40"/>
    </row>
    <row r="844" spans="4:5" ht="12.75">
      <c r="D844" s="40"/>
      <c r="E844" s="40"/>
    </row>
    <row r="845" spans="4:5" ht="12.75">
      <c r="D845" s="40"/>
      <c r="E845" s="40"/>
    </row>
    <row r="846" spans="4:5" ht="12.75">
      <c r="D846" s="40"/>
      <c r="E846" s="40"/>
    </row>
    <row r="847" spans="4:5" ht="12.75">
      <c r="D847" s="40"/>
      <c r="E847" s="40"/>
    </row>
    <row r="848" spans="4:5" ht="12.75">
      <c r="D848" s="40"/>
      <c r="E848" s="40"/>
    </row>
    <row r="849" spans="4:5" ht="12.75">
      <c r="D849" s="40"/>
      <c r="E849" s="40"/>
    </row>
    <row r="850" spans="4:5" ht="12.75">
      <c r="D850" s="40"/>
      <c r="E850" s="40"/>
    </row>
    <row r="851" spans="4:5" ht="12.75">
      <c r="D851" s="40"/>
      <c r="E851" s="40"/>
    </row>
    <row r="852" spans="4:5" ht="12.75">
      <c r="D852" s="40"/>
      <c r="E852" s="40"/>
    </row>
    <row r="853" spans="4:5" ht="12.75">
      <c r="D853" s="40"/>
      <c r="E853" s="40"/>
    </row>
    <row r="854" spans="4:5" ht="12.75">
      <c r="D854" s="40"/>
      <c r="E854" s="40"/>
    </row>
    <row r="855" spans="4:5" ht="12.75">
      <c r="D855" s="40"/>
      <c r="E855" s="40"/>
    </row>
    <row r="856" spans="4:5" ht="12.75">
      <c r="D856" s="40"/>
      <c r="E856" s="40"/>
    </row>
    <row r="857" spans="4:5" ht="12.75">
      <c r="D857" s="40"/>
      <c r="E857" s="40"/>
    </row>
    <row r="858" spans="4:5" ht="12.75">
      <c r="D858" s="40"/>
      <c r="E858" s="40"/>
    </row>
    <row r="859" spans="4:5" ht="12.75">
      <c r="D859" s="40"/>
      <c r="E859" s="40"/>
    </row>
    <row r="860" spans="4:5" ht="12.75">
      <c r="D860" s="40"/>
      <c r="E860" s="40"/>
    </row>
    <row r="861" spans="4:5" ht="12.75">
      <c r="D861" s="40"/>
      <c r="E861" s="40"/>
    </row>
    <row r="862" spans="4:5" ht="12.75">
      <c r="D862" s="40"/>
      <c r="E862" s="40"/>
    </row>
    <row r="863" spans="4:5" ht="12.75">
      <c r="D863" s="40"/>
      <c r="E863" s="40"/>
    </row>
    <row r="864" spans="4:5" ht="12.75">
      <c r="D864" s="40"/>
      <c r="E864" s="40"/>
    </row>
    <row r="865" spans="4:5" ht="12.75">
      <c r="D865" s="40"/>
      <c r="E865" s="40"/>
    </row>
    <row r="866" spans="4:5" ht="12.75">
      <c r="D866" s="40"/>
      <c r="E866" s="40"/>
    </row>
    <row r="867" spans="4:5" ht="12.75">
      <c r="D867" s="40"/>
      <c r="E867" s="40"/>
    </row>
    <row r="868" spans="4:5" ht="12.75">
      <c r="D868" s="40"/>
      <c r="E868" s="40"/>
    </row>
    <row r="869" spans="4:5" ht="12.75">
      <c r="D869" s="40"/>
      <c r="E869" s="40"/>
    </row>
    <row r="870" spans="4:5" ht="12.75">
      <c r="D870" s="40"/>
      <c r="E870" s="40"/>
    </row>
    <row r="871" spans="4:5" ht="12.75">
      <c r="D871" s="40"/>
      <c r="E871" s="40"/>
    </row>
    <row r="872" spans="4:5" ht="12.75">
      <c r="D872" s="40"/>
      <c r="E872" s="40"/>
    </row>
    <row r="873" spans="4:5" ht="12.75">
      <c r="D873" s="40"/>
      <c r="E873" s="40"/>
    </row>
    <row r="874" spans="4:5" ht="12.75">
      <c r="D874" s="40"/>
      <c r="E874" s="40"/>
    </row>
    <row r="875" spans="4:5" ht="12.75">
      <c r="D875" s="40"/>
      <c r="E875" s="40"/>
    </row>
    <row r="876" spans="4:5" ht="12.75">
      <c r="D876" s="40"/>
      <c r="E876" s="40"/>
    </row>
    <row r="877" spans="4:5" ht="12.75">
      <c r="D877" s="40"/>
      <c r="E877" s="40"/>
    </row>
    <row r="878" spans="4:5" ht="12.75">
      <c r="D878" s="40"/>
      <c r="E878" s="40"/>
    </row>
    <row r="879" spans="4:5" ht="12.75">
      <c r="D879" s="40"/>
      <c r="E879" s="40"/>
    </row>
    <row r="880" spans="4:5" ht="12.75">
      <c r="D880" s="40"/>
      <c r="E880" s="40"/>
    </row>
    <row r="881" spans="4:5" ht="12.75">
      <c r="D881" s="40"/>
      <c r="E881" s="40"/>
    </row>
    <row r="882" spans="4:5" ht="12.75">
      <c r="D882" s="40"/>
      <c r="E882" s="40"/>
    </row>
    <row r="883" spans="4:5" ht="12.75">
      <c r="D883" s="40"/>
      <c r="E883" s="40"/>
    </row>
    <row r="884" spans="4:5" ht="12.75">
      <c r="D884" s="40"/>
      <c r="E884" s="40"/>
    </row>
    <row r="885" spans="4:5" ht="12.75">
      <c r="D885" s="40"/>
      <c r="E885" s="40"/>
    </row>
    <row r="886" spans="4:5" ht="12.75">
      <c r="D886" s="40"/>
      <c r="E886" s="40"/>
    </row>
    <row r="887" spans="4:5" ht="12.75">
      <c r="D887" s="40"/>
      <c r="E887" s="40"/>
    </row>
    <row r="888" spans="4:5" ht="12.75">
      <c r="D888" s="40"/>
      <c r="E888" s="40"/>
    </row>
    <row r="889" spans="4:5" ht="12.75">
      <c r="D889" s="40"/>
      <c r="E889" s="40"/>
    </row>
    <row r="890" spans="4:5" ht="12.75">
      <c r="D890" s="40"/>
      <c r="E890" s="40"/>
    </row>
    <row r="891" spans="4:5" ht="12.75">
      <c r="D891" s="40"/>
      <c r="E891" s="40"/>
    </row>
    <row r="892" spans="4:5" ht="12.75">
      <c r="D892" s="40"/>
      <c r="E892" s="40"/>
    </row>
    <row r="893" spans="4:5" ht="12.75">
      <c r="D893" s="40"/>
      <c r="E893" s="40"/>
    </row>
    <row r="894" spans="4:5" ht="12.75">
      <c r="D894" s="40"/>
      <c r="E894" s="40"/>
    </row>
    <row r="895" spans="4:5" ht="12.75">
      <c r="D895" s="40"/>
      <c r="E895" s="40"/>
    </row>
    <row r="896" spans="4:5" ht="12.75">
      <c r="D896" s="40"/>
      <c r="E896" s="40"/>
    </row>
    <row r="897" spans="4:5" ht="12.75">
      <c r="D897" s="40"/>
      <c r="E897" s="40"/>
    </row>
    <row r="898" spans="4:5" ht="12.75">
      <c r="D898" s="40"/>
      <c r="E898" s="40"/>
    </row>
    <row r="899" spans="4:5" ht="12.75">
      <c r="D899" s="40"/>
      <c r="E899" s="40"/>
    </row>
    <row r="900" spans="4:5" ht="12.75">
      <c r="D900" s="40"/>
      <c r="E900" s="40"/>
    </row>
    <row r="901" spans="4:5" ht="12.75">
      <c r="D901" s="40"/>
      <c r="E901" s="40"/>
    </row>
    <row r="902" spans="4:5" ht="12.75">
      <c r="D902" s="40"/>
      <c r="E902" s="40"/>
    </row>
    <row r="903" spans="4:5" ht="12.75">
      <c r="D903" s="40"/>
      <c r="E903" s="40"/>
    </row>
    <row r="904" spans="4:5" ht="12.75">
      <c r="D904" s="40"/>
      <c r="E904" s="40"/>
    </row>
    <row r="905" spans="4:5" ht="12.75">
      <c r="D905" s="40"/>
      <c r="E905" s="40"/>
    </row>
    <row r="906" spans="4:5" ht="12.75">
      <c r="D906" s="40"/>
      <c r="E906" s="40"/>
    </row>
    <row r="907" spans="4:5" ht="12.75">
      <c r="D907" s="40"/>
      <c r="E907" s="40"/>
    </row>
    <row r="908" spans="4:5" ht="12.75">
      <c r="D908" s="40"/>
      <c r="E908" s="40"/>
    </row>
    <row r="909" spans="4:5" ht="12.75">
      <c r="D909" s="40"/>
      <c r="E909" s="40"/>
    </row>
    <row r="910" spans="4:5" ht="12.75">
      <c r="D910" s="40"/>
      <c r="E910" s="40"/>
    </row>
    <row r="911" spans="4:5" ht="12.75">
      <c r="D911" s="40"/>
      <c r="E911" s="40"/>
    </row>
    <row r="912" spans="4:5" ht="12.75">
      <c r="D912" s="40"/>
      <c r="E912" s="40"/>
    </row>
    <row r="913" spans="4:5" ht="12.75">
      <c r="D913" s="40"/>
      <c r="E913" s="40"/>
    </row>
    <row r="914" spans="4:5" ht="12.75">
      <c r="D914" s="40"/>
      <c r="E914" s="40"/>
    </row>
    <row r="915" spans="4:5" ht="12.75">
      <c r="D915" s="40"/>
      <c r="E915" s="40"/>
    </row>
    <row r="916" spans="4:5" ht="12.75">
      <c r="D916" s="40"/>
      <c r="E916" s="40"/>
    </row>
    <row r="917" spans="4:5" ht="12.75">
      <c r="D917" s="40"/>
      <c r="E917" s="40"/>
    </row>
    <row r="918" spans="4:5" ht="12.75">
      <c r="D918" s="40"/>
      <c r="E918" s="40"/>
    </row>
    <row r="919" spans="4:5" ht="12.75">
      <c r="D919" s="40"/>
      <c r="E919" s="40"/>
    </row>
    <row r="920" spans="4:5" ht="12.75">
      <c r="D920" s="40"/>
      <c r="E920" s="40"/>
    </row>
    <row r="921" spans="4:5" ht="12.75">
      <c r="D921" s="40"/>
      <c r="E921" s="40"/>
    </row>
    <row r="922" spans="4:5" ht="12.75">
      <c r="D922" s="40"/>
      <c r="E922" s="40"/>
    </row>
    <row r="923" spans="4:5" ht="12.75">
      <c r="D923" s="40"/>
      <c r="E923" s="40"/>
    </row>
    <row r="924" spans="4:5" ht="12.75">
      <c r="D924" s="40"/>
      <c r="E924" s="40"/>
    </row>
    <row r="925" spans="4:5" ht="12.75">
      <c r="D925" s="40"/>
      <c r="E925" s="40"/>
    </row>
    <row r="926" spans="4:5" ht="12.75">
      <c r="D926" s="40"/>
      <c r="E926" s="40"/>
    </row>
    <row r="927" spans="4:5" ht="12.75">
      <c r="D927" s="40"/>
      <c r="E927" s="40"/>
    </row>
    <row r="928" spans="4:5" ht="12.75">
      <c r="D928" s="40"/>
      <c r="E928" s="40"/>
    </row>
    <row r="929" spans="4:5" ht="12.75">
      <c r="D929" s="40"/>
      <c r="E929" s="40"/>
    </row>
    <row r="930" spans="4:5" ht="12.75">
      <c r="D930" s="40"/>
      <c r="E930" s="40"/>
    </row>
    <row r="931" spans="4:5" ht="12.75">
      <c r="D931" s="40"/>
      <c r="E931" s="40"/>
    </row>
    <row r="932" spans="4:5" ht="12.75">
      <c r="D932" s="40"/>
      <c r="E932" s="40"/>
    </row>
    <row r="933" spans="4:5" ht="12.75">
      <c r="D933" s="40"/>
      <c r="E933" s="40"/>
    </row>
    <row r="934" spans="4:5" ht="12.75">
      <c r="D934" s="40"/>
      <c r="E934" s="40"/>
    </row>
    <row r="935" spans="4:5" ht="12.75">
      <c r="D935" s="40"/>
      <c r="E935" s="40"/>
    </row>
    <row r="936" spans="4:5" ht="12.75">
      <c r="D936" s="40"/>
      <c r="E936" s="40"/>
    </row>
    <row r="937" spans="4:5" ht="12.75">
      <c r="D937" s="40"/>
      <c r="E937" s="40"/>
    </row>
    <row r="938" spans="4:5" ht="12.75">
      <c r="D938" s="40"/>
      <c r="E938" s="40"/>
    </row>
    <row r="939" spans="4:5" ht="12.75">
      <c r="D939" s="40"/>
      <c r="E939" s="40"/>
    </row>
    <row r="940" spans="4:5" ht="12.75">
      <c r="D940" s="40"/>
      <c r="E940" s="40"/>
    </row>
    <row r="941" spans="4:5" ht="12.75">
      <c r="D941" s="40"/>
      <c r="E941" s="40"/>
    </row>
    <row r="942" spans="4:5" ht="12.75">
      <c r="D942" s="40"/>
      <c r="E942" s="40"/>
    </row>
    <row r="943" spans="4:5" ht="12.75">
      <c r="D943" s="40"/>
      <c r="E943" s="40"/>
    </row>
    <row r="944" spans="4:5" ht="12.75">
      <c r="D944" s="40"/>
      <c r="E944" s="40"/>
    </row>
    <row r="945" spans="4:5" ht="12.75">
      <c r="D945" s="40"/>
      <c r="E945" s="40"/>
    </row>
    <row r="946" spans="4:5" ht="12.75">
      <c r="D946" s="40"/>
      <c r="E946" s="40"/>
    </row>
    <row r="947" spans="4:5" ht="12.75">
      <c r="D947" s="40"/>
      <c r="E947" s="40"/>
    </row>
    <row r="948" spans="4:5" ht="12.75">
      <c r="D948" s="40"/>
      <c r="E948" s="40"/>
    </row>
    <row r="949" spans="4:5" ht="12.75">
      <c r="D949" s="40"/>
      <c r="E949" s="40"/>
    </row>
    <row r="950" spans="4:5" ht="12.75">
      <c r="D950" s="40"/>
      <c r="E950" s="40"/>
    </row>
    <row r="951" spans="4:5" ht="12.75">
      <c r="D951" s="40"/>
      <c r="E951" s="40"/>
    </row>
    <row r="952" spans="4:5" ht="12.75">
      <c r="D952" s="40"/>
      <c r="E952" s="40"/>
    </row>
    <row r="953" spans="4:5" ht="12.75">
      <c r="D953" s="40"/>
      <c r="E953" s="40"/>
    </row>
    <row r="954" spans="4:5" ht="12.75">
      <c r="D954" s="40"/>
      <c r="E954" s="40"/>
    </row>
    <row r="955" spans="4:5" ht="12.75">
      <c r="D955" s="40"/>
      <c r="E955" s="40"/>
    </row>
    <row r="956" spans="4:5" ht="12.75">
      <c r="D956" s="40"/>
      <c r="E956" s="40"/>
    </row>
    <row r="957" spans="4:5" ht="12.75">
      <c r="D957" s="40"/>
      <c r="E957" s="40"/>
    </row>
    <row r="958" spans="4:5" ht="12.75">
      <c r="D958" s="40"/>
      <c r="E958" s="40"/>
    </row>
    <row r="959" spans="4:5" ht="12.75">
      <c r="D959" s="40"/>
      <c r="E959" s="40"/>
    </row>
    <row r="960" spans="4:5" ht="12.75">
      <c r="D960" s="40"/>
      <c r="E960" s="40"/>
    </row>
    <row r="961" spans="4:5" ht="12.75">
      <c r="D961" s="40"/>
      <c r="E961" s="40"/>
    </row>
    <row r="962" spans="4:5" ht="12.75">
      <c r="D962" s="40"/>
      <c r="E962" s="40"/>
    </row>
    <row r="963" spans="4:5" ht="12.75">
      <c r="D963" s="40"/>
      <c r="E963" s="40"/>
    </row>
    <row r="964" spans="4:5" ht="12.75">
      <c r="D964" s="40"/>
      <c r="E964" s="40"/>
    </row>
    <row r="965" spans="4:5" ht="12.75">
      <c r="D965" s="40"/>
      <c r="E965" s="40"/>
    </row>
    <row r="966" spans="4:5" ht="12.75">
      <c r="D966" s="40"/>
      <c r="E966" s="40"/>
    </row>
    <row r="967" spans="4:5" ht="12.75">
      <c r="D967" s="40"/>
      <c r="E967" s="40"/>
    </row>
    <row r="968" spans="4:5" ht="12.75">
      <c r="D968" s="40"/>
      <c r="E968" s="40"/>
    </row>
    <row r="969" spans="4:5" ht="12.75">
      <c r="D969" s="40"/>
      <c r="E969" s="40"/>
    </row>
    <row r="970" spans="4:5" ht="12.75">
      <c r="D970" s="40"/>
      <c r="E970" s="40"/>
    </row>
    <row r="971" spans="4:5" ht="12.75">
      <c r="D971" s="40"/>
      <c r="E971" s="40"/>
    </row>
    <row r="972" spans="4:5" ht="12.75">
      <c r="D972" s="40"/>
      <c r="E972" s="40"/>
    </row>
    <row r="973" spans="4:5" ht="12.75">
      <c r="D973" s="40"/>
      <c r="E973" s="40"/>
    </row>
    <row r="974" spans="4:5" ht="12.75">
      <c r="D974" s="40"/>
      <c r="E974" s="40"/>
    </row>
    <row r="975" spans="4:5" ht="12.75">
      <c r="D975" s="40"/>
      <c r="E975" s="40"/>
    </row>
    <row r="976" spans="4:5" ht="12.75">
      <c r="D976" s="40"/>
      <c r="E976" s="40"/>
    </row>
    <row r="977" spans="4:5" ht="12.75">
      <c r="D977" s="40"/>
      <c r="E977" s="40"/>
    </row>
    <row r="978" spans="4:5" ht="12.75">
      <c r="D978" s="40"/>
      <c r="E978" s="40"/>
    </row>
    <row r="979" spans="4:5" ht="12.75">
      <c r="D979" s="40"/>
      <c r="E979" s="40"/>
    </row>
    <row r="980" spans="4:5" ht="12.75">
      <c r="D980" s="40"/>
      <c r="E980" s="40"/>
    </row>
    <row r="981" spans="4:5" ht="12.75">
      <c r="D981" s="40"/>
      <c r="E981" s="40"/>
    </row>
    <row r="982" spans="4:5" ht="12.75">
      <c r="D982" s="40"/>
      <c r="E982" s="40"/>
    </row>
    <row r="983" spans="4:5" ht="12.75">
      <c r="D983" s="40"/>
      <c r="E983" s="40"/>
    </row>
    <row r="984" spans="4:5" ht="12.75">
      <c r="D984" s="40"/>
      <c r="E984" s="40"/>
    </row>
    <row r="985" spans="4:5" ht="12.75">
      <c r="D985" s="40"/>
      <c r="E985" s="40"/>
    </row>
    <row r="986" spans="4:5" ht="12.75">
      <c r="D986" s="40"/>
      <c r="E986" s="40"/>
    </row>
    <row r="987" spans="4:5" ht="12.75">
      <c r="D987" s="40"/>
      <c r="E987" s="40"/>
    </row>
    <row r="988" spans="4:5" ht="12.75">
      <c r="D988" s="40"/>
      <c r="E988" s="40"/>
    </row>
    <row r="989" spans="4:5" ht="12.75">
      <c r="D989" s="40"/>
      <c r="E989" s="40"/>
    </row>
    <row r="990" spans="4:5" ht="12.75">
      <c r="D990" s="40"/>
      <c r="E990" s="40"/>
    </row>
    <row r="991" spans="4:5" ht="12.75">
      <c r="D991" s="40"/>
      <c r="E991" s="40"/>
    </row>
    <row r="992" spans="4:5" ht="12.75">
      <c r="D992" s="40"/>
      <c r="E992" s="40"/>
    </row>
    <row r="993" spans="4:5" ht="12.75">
      <c r="D993" s="40"/>
      <c r="E993" s="40"/>
    </row>
    <row r="994" spans="4:5" ht="12.75">
      <c r="D994" s="40"/>
      <c r="E994" s="40"/>
    </row>
    <row r="995" spans="4:5" ht="12.75">
      <c r="D995" s="40"/>
      <c r="E995" s="40"/>
    </row>
    <row r="996" spans="4:5" ht="12.75">
      <c r="D996" s="40"/>
      <c r="E996" s="40"/>
    </row>
    <row r="997" spans="4:5" ht="12.75">
      <c r="D997" s="40"/>
      <c r="E997" s="40"/>
    </row>
  </sheetData>
  <hyperlinks>
    <hyperlink ref="A2" r:id="rId1"/>
    <hyperlink ref="D2" r:id="rId2" location="m=10/40.01079/45.07278&amp;l=O&amp;nktl=nGgQWmkoBiYR1p_nVENmSw"/>
    <hyperlink ref="E2" r:id="rId3"/>
    <hyperlink ref="F2" r:id="rId4"/>
    <hyperlink ref="A3" r:id="rId5"/>
    <hyperlink ref="D3" r:id="rId6" location="m=9/40.59936/44.81598&amp;l=O&amp;nktl=PXZmN_M2bW2HeUVVu2G8lQ"/>
    <hyperlink ref="E3" r:id="rId7"/>
    <hyperlink ref="A4" r:id="rId8"/>
    <hyperlink ref="D4" r:id="rId9" location="m=9/40.61604/45.16479&amp;l=O&amp;nktl=MgMMURYklTzRhMOKR6AkZg"/>
    <hyperlink ref="A5" r:id="rId10"/>
    <hyperlink ref="A6" r:id="rId11"/>
    <hyperlink ref="D6" r:id="rId12" location="m=10/39.69556/45.66330&amp;l=O&amp;nktl=Uh8nwLbHz5yAIgZCEYbjwQ"/>
    <hyperlink ref="D8" r:id="rId13" location="m=10/39.98449/45.46143&amp;l=O&amp;nktl=j1HHSNKpSML7hmCFGILKrw"/>
    <hyperlink ref="A9" r:id="rId14"/>
    <hyperlink ref="A10" r:id="rId15"/>
    <hyperlink ref="A11" r:id="rId16"/>
    <hyperlink ref="D11" r:id="rId17" location="m=9/39.94975/45.62622&amp;l=O&amp;nktl=JtxSgffXfcKP8q2yH1ZieA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39"/>
  <sheetViews>
    <sheetView workbookViewId="0"/>
  </sheetViews>
  <sheetFormatPr defaultColWidth="14.42578125" defaultRowHeight="15.75" customHeight="1"/>
  <cols>
    <col min="1" max="1" width="6.140625" customWidth="1"/>
  </cols>
  <sheetData>
    <row r="1" spans="1:7" ht="15.75" customHeight="1">
      <c r="A1" s="1"/>
      <c r="G1" s="1"/>
    </row>
    <row r="2" spans="1:7" ht="15.75" customHeight="1">
      <c r="B2" s="35"/>
      <c r="G2" s="1"/>
    </row>
    <row r="3" spans="1:7" ht="15.75" customHeight="1">
      <c r="B3" s="97" t="s">
        <v>170</v>
      </c>
      <c r="G3" s="1"/>
    </row>
    <row r="4" spans="1:7" ht="15.75" customHeight="1">
      <c r="B4" s="35"/>
      <c r="G4" s="1"/>
    </row>
    <row r="5" spans="1:7" ht="15.75" customHeight="1">
      <c r="A5" s="1" t="s">
        <v>171</v>
      </c>
      <c r="G5" s="1" t="s">
        <v>172</v>
      </c>
    </row>
    <row r="6" spans="1:7" ht="15.75" customHeight="1">
      <c r="A6" s="1">
        <v>1</v>
      </c>
      <c r="B6" s="1" t="s">
        <v>173</v>
      </c>
      <c r="D6" s="1" t="s">
        <v>174</v>
      </c>
      <c r="E6" s="98" t="s">
        <v>175</v>
      </c>
      <c r="G6" s="1" t="s">
        <v>70</v>
      </c>
    </row>
    <row r="7" spans="1:7" ht="15.75" customHeight="1">
      <c r="B7" s="1" t="s">
        <v>176</v>
      </c>
      <c r="D7" s="1" t="s">
        <v>177</v>
      </c>
    </row>
    <row r="8" spans="1:7" ht="15.75" customHeight="1">
      <c r="B8" s="1" t="s">
        <v>178</v>
      </c>
    </row>
    <row r="9" spans="1:7" ht="15.75" customHeight="1">
      <c r="B9" s="4" t="s">
        <v>179</v>
      </c>
    </row>
    <row r="10" spans="1:7" ht="15.75" customHeight="1">
      <c r="B10" s="4" t="s">
        <v>180</v>
      </c>
    </row>
    <row r="11" spans="1:7" ht="15.75" customHeight="1">
      <c r="B11" s="4" t="s">
        <v>181</v>
      </c>
      <c r="G11" s="1"/>
    </row>
    <row r="12" spans="1:7" ht="15.75" customHeight="1">
      <c r="B12" s="4" t="s">
        <v>182</v>
      </c>
      <c r="G12" s="1"/>
    </row>
    <row r="13" spans="1:7" ht="15.75" customHeight="1">
      <c r="B13" s="1"/>
      <c r="G13" s="1"/>
    </row>
    <row r="14" spans="1:7" ht="15.75" customHeight="1">
      <c r="A14" s="1">
        <v>2</v>
      </c>
      <c r="B14" s="1" t="s">
        <v>183</v>
      </c>
      <c r="C14" s="1" t="s">
        <v>178</v>
      </c>
    </row>
    <row r="15" spans="1:7" ht="15.75" customHeight="1">
      <c r="B15" s="4" t="s">
        <v>184</v>
      </c>
    </row>
    <row r="16" spans="1:7" ht="15.75" customHeight="1">
      <c r="B16" s="202" t="s">
        <v>185</v>
      </c>
      <c r="C16" s="203"/>
      <c r="D16" s="203"/>
      <c r="E16" s="3"/>
    </row>
    <row r="17" spans="1:7" ht="15.75" customHeight="1">
      <c r="B17" s="4" t="s">
        <v>186</v>
      </c>
    </row>
    <row r="18" spans="1:7" ht="15.75" customHeight="1">
      <c r="A18" s="1"/>
      <c r="B18" s="1"/>
    </row>
    <row r="19" spans="1:7" ht="15.75" customHeight="1">
      <c r="B19" s="1"/>
    </row>
    <row r="21" spans="1:7" ht="15.75" customHeight="1">
      <c r="A21" s="1">
        <v>3</v>
      </c>
      <c r="B21" s="1" t="s">
        <v>187</v>
      </c>
      <c r="D21" s="1" t="s">
        <v>188</v>
      </c>
      <c r="G21" s="1" t="s">
        <v>70</v>
      </c>
    </row>
    <row r="22" spans="1:7" ht="15.75" customHeight="1">
      <c r="B22" s="4" t="s">
        <v>189</v>
      </c>
    </row>
    <row r="23" spans="1:7" ht="15.75" customHeight="1">
      <c r="B23" s="1" t="s">
        <v>190</v>
      </c>
      <c r="C23" s="1" t="s">
        <v>191</v>
      </c>
    </row>
    <row r="24" spans="1:7" ht="15.75" customHeight="1">
      <c r="B24" s="1" t="s">
        <v>192</v>
      </c>
    </row>
    <row r="25" spans="1:7" ht="15.75" customHeight="1">
      <c r="B25" s="97" t="s">
        <v>193</v>
      </c>
    </row>
    <row r="27" spans="1:7" ht="15.75" customHeight="1">
      <c r="A27" s="1">
        <v>4</v>
      </c>
      <c r="B27" s="1" t="s">
        <v>194</v>
      </c>
      <c r="E27" s="1" t="s">
        <v>195</v>
      </c>
      <c r="G27" s="1" t="s">
        <v>70</v>
      </c>
    </row>
    <row r="28" spans="1:7" ht="15.75" customHeight="1">
      <c r="B28" s="1" t="s">
        <v>196</v>
      </c>
      <c r="E28" s="1" t="s">
        <v>197</v>
      </c>
    </row>
    <row r="29" spans="1:7" ht="15.75" customHeight="1">
      <c r="B29" s="4" t="s">
        <v>198</v>
      </c>
    </row>
    <row r="30" spans="1:7" ht="15.75" customHeight="1">
      <c r="B30" s="1" t="s">
        <v>199</v>
      </c>
    </row>
    <row r="32" spans="1:7" ht="15.75" customHeight="1">
      <c r="A32" s="1" t="s">
        <v>200</v>
      </c>
      <c r="B32" s="1" t="s">
        <v>201</v>
      </c>
      <c r="C32" s="1" t="s">
        <v>202</v>
      </c>
      <c r="D32" s="1" t="s">
        <v>203</v>
      </c>
    </row>
    <row r="33" spans="1:5" ht="15.75" customHeight="1">
      <c r="B33" s="1" t="s">
        <v>204</v>
      </c>
      <c r="D33" s="1" t="s">
        <v>205</v>
      </c>
    </row>
    <row r="34" spans="1:5" ht="15.75" customHeight="1">
      <c r="B34" s="1" t="s">
        <v>192</v>
      </c>
    </row>
    <row r="35" spans="1:5" ht="12.75">
      <c r="B35" s="4" t="s">
        <v>206</v>
      </c>
    </row>
    <row r="36" spans="1:5" ht="12.75">
      <c r="B36" s="4" t="s">
        <v>207</v>
      </c>
    </row>
    <row r="39" spans="1:5" ht="12.75">
      <c r="A39" s="1">
        <v>5</v>
      </c>
      <c r="B39" s="1" t="s">
        <v>208</v>
      </c>
      <c r="E39" s="1" t="s">
        <v>209</v>
      </c>
    </row>
    <row r="40" spans="1:5" ht="12.75">
      <c r="B40" s="1" t="s">
        <v>210</v>
      </c>
    </row>
    <row r="41" spans="1:5" ht="12.75">
      <c r="B41" s="1" t="s">
        <v>211</v>
      </c>
    </row>
    <row r="42" spans="1:5" ht="12.75">
      <c r="B42" s="4" t="s">
        <v>212</v>
      </c>
    </row>
    <row r="43" spans="1:5" ht="12.75">
      <c r="B43" s="1"/>
    </row>
    <row r="44" spans="1:5" ht="12.75">
      <c r="A44" s="1">
        <v>6</v>
      </c>
      <c r="B44" s="1" t="s">
        <v>213</v>
      </c>
    </row>
    <row r="45" spans="1:5" ht="12.75">
      <c r="B45" s="4" t="s">
        <v>214</v>
      </c>
    </row>
    <row r="46" spans="1:5" ht="12.75">
      <c r="B46" s="1" t="s">
        <v>215</v>
      </c>
    </row>
    <row r="47" spans="1:5" ht="12.75">
      <c r="B47" s="1" t="s">
        <v>216</v>
      </c>
    </row>
    <row r="48" spans="1:5" ht="12.75">
      <c r="B48" s="4" t="s">
        <v>217</v>
      </c>
    </row>
    <row r="49" spans="1:4" ht="12.75">
      <c r="B49" s="1"/>
    </row>
    <row r="50" spans="1:4" ht="12.75">
      <c r="A50" s="1">
        <v>7</v>
      </c>
      <c r="B50" s="1" t="s">
        <v>218</v>
      </c>
      <c r="C50" s="1" t="s">
        <v>219</v>
      </c>
    </row>
    <row r="51" spans="1:4" ht="12.75">
      <c r="B51" s="1" t="s">
        <v>220</v>
      </c>
    </row>
    <row r="52" spans="1:4" ht="12.75">
      <c r="B52" s="4" t="s">
        <v>221</v>
      </c>
    </row>
    <row r="55" spans="1:4" ht="12.75">
      <c r="A55" s="1">
        <v>8</v>
      </c>
      <c r="B55" s="1" t="s">
        <v>222</v>
      </c>
      <c r="D55" s="1" t="s">
        <v>223</v>
      </c>
    </row>
    <row r="56" spans="1:4" ht="12.75">
      <c r="B56" s="1" t="s">
        <v>224</v>
      </c>
    </row>
    <row r="57" spans="1:4" ht="12.75">
      <c r="B57" s="4" t="s">
        <v>225</v>
      </c>
    </row>
    <row r="58" spans="1:4" ht="12.75">
      <c r="B58" s="1" t="s">
        <v>226</v>
      </c>
    </row>
    <row r="61" spans="1:4" ht="12.75">
      <c r="A61" s="1">
        <v>9</v>
      </c>
      <c r="B61" s="1" t="s">
        <v>227</v>
      </c>
    </row>
    <row r="62" spans="1:4" ht="12.75">
      <c r="B62" s="4" t="s">
        <v>228</v>
      </c>
    </row>
    <row r="63" spans="1:4" ht="12.75">
      <c r="B63" s="1" t="s">
        <v>229</v>
      </c>
    </row>
    <row r="64" spans="1:4" ht="12.75">
      <c r="B64" s="4" t="s">
        <v>230</v>
      </c>
    </row>
    <row r="67" spans="1:7" ht="12.75">
      <c r="A67" s="1">
        <v>10</v>
      </c>
      <c r="B67" s="1" t="s">
        <v>231</v>
      </c>
      <c r="G67" s="1" t="s">
        <v>1</v>
      </c>
    </row>
    <row r="68" spans="1:7" ht="12.75">
      <c r="B68" s="1" t="s">
        <v>232</v>
      </c>
      <c r="D68" s="1" t="s">
        <v>233</v>
      </c>
      <c r="E68" s="1"/>
    </row>
    <row r="69" spans="1:7" ht="12.75">
      <c r="B69" s="1" t="s">
        <v>234</v>
      </c>
      <c r="C69" s="1"/>
      <c r="D69" s="1"/>
      <c r="E69" s="1"/>
    </row>
    <row r="70" spans="1:7" ht="12.75">
      <c r="B70" s="1" t="s">
        <v>235</v>
      </c>
      <c r="C70" s="1"/>
      <c r="D70" s="1" t="s">
        <v>236</v>
      </c>
      <c r="E70" s="1"/>
    </row>
    <row r="71" spans="1:7" ht="12.75">
      <c r="B71" s="1" t="s">
        <v>237</v>
      </c>
      <c r="C71" s="1"/>
      <c r="D71" s="1"/>
    </row>
    <row r="72" spans="1:7" ht="12.75">
      <c r="B72" s="1" t="s">
        <v>238</v>
      </c>
      <c r="D72" s="1" t="s">
        <v>239</v>
      </c>
    </row>
    <row r="73" spans="1:7" ht="12.75">
      <c r="B73" s="1" t="s">
        <v>240</v>
      </c>
    </row>
    <row r="74" spans="1:7" ht="12.75">
      <c r="B74" s="1" t="s">
        <v>241</v>
      </c>
      <c r="D74" s="1" t="s">
        <v>242</v>
      </c>
    </row>
    <row r="75" spans="1:7" ht="16.5">
      <c r="B75" s="99" t="s">
        <v>243</v>
      </c>
    </row>
    <row r="76" spans="1:7" ht="12.75">
      <c r="B76" s="1" t="s">
        <v>244</v>
      </c>
      <c r="D76" s="1" t="s">
        <v>245</v>
      </c>
    </row>
    <row r="77" spans="1:7" ht="12.75">
      <c r="A77" s="1">
        <v>11</v>
      </c>
      <c r="B77" s="1" t="s">
        <v>246</v>
      </c>
      <c r="C77" s="1"/>
      <c r="D77" s="1" t="s">
        <v>247</v>
      </c>
      <c r="E77" s="1"/>
    </row>
    <row r="78" spans="1:7" ht="12.75">
      <c r="B78" s="1" t="s">
        <v>248</v>
      </c>
      <c r="C78" s="1"/>
      <c r="D78" s="1"/>
      <c r="E78" s="1"/>
    </row>
    <row r="79" spans="1:7" ht="12.75">
      <c r="B79" s="1"/>
      <c r="C79" s="1"/>
      <c r="D79" s="1"/>
      <c r="E79" s="1"/>
    </row>
    <row r="80" spans="1:7" ht="12.75">
      <c r="A80" s="1">
        <v>12</v>
      </c>
      <c r="B80" s="1" t="s">
        <v>249</v>
      </c>
      <c r="C80" s="1"/>
      <c r="D80" s="1"/>
      <c r="E80" s="1"/>
    </row>
    <row r="81" spans="1:4" ht="12.75">
      <c r="B81" s="1" t="s">
        <v>250</v>
      </c>
    </row>
    <row r="83" spans="1:4" ht="12.75">
      <c r="A83" s="1">
        <v>13</v>
      </c>
      <c r="B83" s="1" t="s">
        <v>251</v>
      </c>
      <c r="D83" s="1" t="s">
        <v>252</v>
      </c>
    </row>
    <row r="84" spans="1:4" ht="12.75">
      <c r="B84" s="1" t="s">
        <v>253</v>
      </c>
    </row>
    <row r="86" spans="1:4" ht="12.75">
      <c r="A86" s="1">
        <v>14</v>
      </c>
      <c r="B86" s="1" t="s">
        <v>254</v>
      </c>
      <c r="D86" s="1" t="s">
        <v>255</v>
      </c>
    </row>
    <row r="87" spans="1:4" ht="12.75">
      <c r="B87" s="1" t="s">
        <v>256</v>
      </c>
      <c r="C87" s="1"/>
    </row>
    <row r="88" spans="1:4" ht="12.75">
      <c r="B88" s="1" t="s">
        <v>257</v>
      </c>
      <c r="C88" s="1"/>
      <c r="D88" s="1" t="s">
        <v>258</v>
      </c>
    </row>
    <row r="89" spans="1:4" ht="12.75">
      <c r="B89" s="1" t="s">
        <v>259</v>
      </c>
      <c r="C89" s="1"/>
    </row>
    <row r="90" spans="1:4" ht="12.75">
      <c r="B90" s="1" t="s">
        <v>260</v>
      </c>
      <c r="C90" s="1"/>
      <c r="D90" s="1" t="s">
        <v>261</v>
      </c>
    </row>
    <row r="91" spans="1:4" ht="12.75">
      <c r="B91" s="1" t="s">
        <v>262</v>
      </c>
      <c r="C91" s="1"/>
    </row>
    <row r="92" spans="1:4" ht="12.75">
      <c r="B92" s="1"/>
      <c r="C92" s="1"/>
    </row>
    <row r="93" spans="1:4" ht="12.75">
      <c r="A93" s="1">
        <v>15</v>
      </c>
      <c r="B93" s="1" t="s">
        <v>263</v>
      </c>
      <c r="C93" s="1"/>
      <c r="D93" s="1" t="s">
        <v>264</v>
      </c>
    </row>
    <row r="94" spans="1:4" ht="12.75">
      <c r="B94" s="1" t="s">
        <v>265</v>
      </c>
      <c r="C94" s="1"/>
      <c r="D94" s="1"/>
    </row>
    <row r="95" spans="1:4" ht="12.75">
      <c r="B95" s="1" t="s">
        <v>266</v>
      </c>
      <c r="C95" s="1"/>
      <c r="D95" s="1" t="s">
        <v>267</v>
      </c>
    </row>
    <row r="96" spans="1:4" ht="12.75">
      <c r="B96" s="1" t="s">
        <v>268</v>
      </c>
      <c r="C96" s="1"/>
      <c r="D96" s="1"/>
    </row>
    <row r="98" spans="1:4" ht="12.75">
      <c r="A98" s="1">
        <v>16</v>
      </c>
      <c r="B98" s="1" t="s">
        <v>269</v>
      </c>
      <c r="D98" s="1" t="s">
        <v>270</v>
      </c>
    </row>
    <row r="99" spans="1:4" ht="12.75">
      <c r="B99" s="1" t="s">
        <v>271</v>
      </c>
    </row>
    <row r="100" spans="1:4" ht="12.75">
      <c r="B100" s="1" t="s">
        <v>272</v>
      </c>
    </row>
    <row r="101" spans="1:4" ht="12.75">
      <c r="B101" s="1" t="s">
        <v>273</v>
      </c>
    </row>
    <row r="102" spans="1:4" ht="12.75">
      <c r="B102" s="1" t="s">
        <v>274</v>
      </c>
    </row>
    <row r="103" spans="1:4" ht="12.75">
      <c r="B103" s="1" t="s">
        <v>275</v>
      </c>
    </row>
    <row r="104" spans="1:4" ht="12.75">
      <c r="B104" s="1"/>
    </row>
    <row r="105" spans="1:4" ht="12.75">
      <c r="A105" s="1">
        <v>17</v>
      </c>
      <c r="B105" s="1" t="s">
        <v>276</v>
      </c>
      <c r="D105" s="1" t="s">
        <v>277</v>
      </c>
    </row>
    <row r="106" spans="1:4" ht="12.75">
      <c r="B106" s="1" t="s">
        <v>278</v>
      </c>
    </row>
    <row r="107" spans="1:4" ht="12.75">
      <c r="B107" s="1" t="s">
        <v>279</v>
      </c>
    </row>
    <row r="108" spans="1:4" ht="12.75">
      <c r="B108" s="1" t="s">
        <v>280</v>
      </c>
    </row>
    <row r="109" spans="1:4" ht="12.75">
      <c r="B109" s="1" t="s">
        <v>281</v>
      </c>
    </row>
    <row r="110" spans="1:4" ht="12.75">
      <c r="B110" s="1" t="s">
        <v>282</v>
      </c>
    </row>
    <row r="111" spans="1:4" ht="12.75">
      <c r="B111" s="1" t="s">
        <v>283</v>
      </c>
    </row>
    <row r="112" spans="1:4" ht="12.75">
      <c r="B112" s="1" t="s">
        <v>284</v>
      </c>
    </row>
    <row r="114" spans="1:4" ht="12.75">
      <c r="A114" s="1">
        <v>18</v>
      </c>
      <c r="B114" s="1" t="s">
        <v>285</v>
      </c>
      <c r="D114" s="1" t="s">
        <v>286</v>
      </c>
    </row>
    <row r="115" spans="1:4" ht="12.75">
      <c r="B115" s="1" t="s">
        <v>287</v>
      </c>
    </row>
    <row r="117" spans="1:4" ht="12.75">
      <c r="A117" s="1">
        <v>19</v>
      </c>
      <c r="B117" s="1" t="s">
        <v>288</v>
      </c>
    </row>
    <row r="118" spans="1:4" ht="12.75">
      <c r="B118" s="1" t="s">
        <v>289</v>
      </c>
    </row>
    <row r="119" spans="1:4" ht="12.75">
      <c r="B119" s="1" t="s">
        <v>290</v>
      </c>
    </row>
    <row r="120" spans="1:4" ht="12.75">
      <c r="B120" s="1" t="s">
        <v>291</v>
      </c>
    </row>
    <row r="122" spans="1:4" ht="12.75">
      <c r="A122" s="1">
        <v>20</v>
      </c>
      <c r="B122" s="1" t="s">
        <v>292</v>
      </c>
    </row>
    <row r="123" spans="1:4" ht="12.75">
      <c r="B123" s="1" t="s">
        <v>293</v>
      </c>
      <c r="D123" s="1" t="s">
        <v>294</v>
      </c>
    </row>
    <row r="124" spans="1:4" ht="12.75">
      <c r="B124" s="1" t="s">
        <v>295</v>
      </c>
      <c r="D124" s="1" t="s">
        <v>296</v>
      </c>
    </row>
    <row r="126" spans="1:4" ht="12.75">
      <c r="A126" s="1">
        <v>21</v>
      </c>
      <c r="B126" s="1" t="s">
        <v>297</v>
      </c>
      <c r="D126" s="1" t="s">
        <v>298</v>
      </c>
    </row>
    <row r="127" spans="1:4" ht="12.75">
      <c r="B127" s="1" t="s">
        <v>299</v>
      </c>
      <c r="D127" s="1" t="s">
        <v>300</v>
      </c>
    </row>
    <row r="129" spans="1:7" ht="12.75">
      <c r="A129" s="1">
        <v>22</v>
      </c>
      <c r="B129" s="1" t="s">
        <v>301</v>
      </c>
    </row>
    <row r="130" spans="1:7" ht="12.75">
      <c r="B130" s="4" t="s">
        <v>302</v>
      </c>
      <c r="G130" s="1" t="s">
        <v>0</v>
      </c>
    </row>
    <row r="132" spans="1:7" ht="12.75">
      <c r="A132" s="1">
        <v>23</v>
      </c>
      <c r="B132" s="1" t="s">
        <v>303</v>
      </c>
    </row>
    <row r="133" spans="1:7" ht="12.75">
      <c r="B133" s="4" t="s">
        <v>304</v>
      </c>
      <c r="G133" s="1" t="s">
        <v>0</v>
      </c>
    </row>
    <row r="135" spans="1:7" ht="12.75">
      <c r="A135" s="1">
        <v>24</v>
      </c>
      <c r="B135" s="1" t="s">
        <v>305</v>
      </c>
      <c r="G135" s="1" t="s">
        <v>3</v>
      </c>
    </row>
    <row r="136" spans="1:7" ht="12.75">
      <c r="B136" s="4" t="s">
        <v>306</v>
      </c>
    </row>
    <row r="138" spans="1:7" ht="12.75">
      <c r="A138" s="1">
        <v>25</v>
      </c>
      <c r="B138" s="1" t="s">
        <v>307</v>
      </c>
      <c r="G138" s="1" t="s">
        <v>3</v>
      </c>
    </row>
    <row r="139" spans="1:7" ht="12.75">
      <c r="B139" s="4" t="s">
        <v>308</v>
      </c>
    </row>
  </sheetData>
  <mergeCells count="1">
    <mergeCell ref="B16:D16"/>
  </mergeCells>
  <hyperlinks>
    <hyperlink ref="B3" r:id="rId1" location="m=14/39.37233/46.26351&amp;l=O&amp;q=39.37963%2C%2046.24814&amp;nktl=wUtRvAf7YdLVsA69UCQ3gw"/>
    <hyperlink ref="B9" r:id="rId2"/>
    <hyperlink ref="B10" r:id="rId3"/>
    <hyperlink ref="B11" r:id="rId4"/>
    <hyperlink ref="B12" r:id="rId5"/>
    <hyperlink ref="B15" r:id="rId6"/>
    <hyperlink ref="B17" r:id="rId7"/>
    <hyperlink ref="B22" r:id="rId8"/>
    <hyperlink ref="B25" r:id="rId9"/>
    <hyperlink ref="B29" r:id="rId10"/>
    <hyperlink ref="B35" r:id="rId11"/>
    <hyperlink ref="B36" r:id="rId12"/>
    <hyperlink ref="B42" r:id="rId13"/>
    <hyperlink ref="B45" r:id="rId14"/>
    <hyperlink ref="B48" r:id="rId15"/>
    <hyperlink ref="B52" r:id="rId16"/>
    <hyperlink ref="B57" r:id="rId17"/>
    <hyperlink ref="B62" r:id="rId18" location=":~:text=%D0%A1%D0%B5%D0%B2%D0%B0%D0%BD%D0%B0%D0%B2%D0%B0%D0%BD%D0%BA%20%E2%80%94%20%D0%9C%D0%BE%D0%BD%D0%B0%D1%81%D1%82%D1%8B%D1%80%D0%B8%20%D0%90%D1%80%D0%BC%D0%B5%D0%BD%D0%B8%D0%B8.%20%D0%A6%D0%B5%D1%80%D0%BA%D0%B2%D0%B8,%D0%BA%D0%BE%D1%82%D0%BE%D1%80%D0%BE%D0%B9%20%D0%B8%20%D0%B6%D0%B8%D0%BB%D0%B0%20%D0%BC%D0%BE%D0%BD%D0%B0%D1%88%D0%B5%D1%81%D0%BA%D0%B0%D1%8F%20%D0%BE%D0%B1%D0%B8%D1%82%D0%B5%D0%BB%D1%8C"/>
    <hyperlink ref="B64" r:id="rId19"/>
    <hyperlink ref="B130" r:id="rId20"/>
    <hyperlink ref="B133" r:id="rId21"/>
    <hyperlink ref="B136" r:id="rId22"/>
    <hyperlink ref="B139" r:id="rId2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G1020"/>
  <sheetViews>
    <sheetView workbookViewId="0"/>
  </sheetViews>
  <sheetFormatPr defaultColWidth="14.42578125" defaultRowHeight="15.75" customHeight="1"/>
  <cols>
    <col min="1" max="1" width="21.140625" customWidth="1"/>
    <col min="2" max="2" width="33.28515625" customWidth="1"/>
    <col min="3" max="3" width="6.5703125" customWidth="1"/>
    <col min="4" max="4" width="20.7109375" customWidth="1"/>
    <col min="5" max="5" width="8.5703125" customWidth="1"/>
    <col min="6" max="6" width="10.7109375" customWidth="1"/>
    <col min="7" max="7" width="9.28515625" customWidth="1"/>
    <col min="8" max="8" width="20.7109375" customWidth="1"/>
    <col min="9" max="9" width="34.42578125" customWidth="1"/>
    <col min="10" max="10" width="25.7109375" customWidth="1"/>
  </cols>
  <sheetData>
    <row r="1" spans="1:33" ht="15.75" customHeight="1">
      <c r="A1" s="100" t="s">
        <v>309</v>
      </c>
      <c r="B1" s="101" t="s">
        <v>310</v>
      </c>
      <c r="C1" s="102"/>
      <c r="D1" s="102"/>
      <c r="E1" s="102"/>
      <c r="F1" s="102"/>
      <c r="G1" s="102"/>
      <c r="H1" s="102"/>
      <c r="I1" s="102"/>
      <c r="J1" s="102"/>
      <c r="K1" s="103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</row>
    <row r="2" spans="1:33">
      <c r="A2" s="100" t="s">
        <v>311</v>
      </c>
      <c r="B2" s="105" t="s">
        <v>312</v>
      </c>
      <c r="C2" s="102"/>
      <c r="D2" s="102"/>
      <c r="E2" s="102"/>
      <c r="F2" s="102"/>
      <c r="G2" s="102"/>
      <c r="H2" s="102"/>
      <c r="I2" s="102"/>
      <c r="J2" s="102"/>
      <c r="K2" s="103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</row>
    <row r="3" spans="1:33" ht="15.75" customHeight="1">
      <c r="A3" s="100" t="s">
        <v>71</v>
      </c>
      <c r="B3" s="106" t="s">
        <v>313</v>
      </c>
      <c r="C3" s="102"/>
      <c r="D3" s="102"/>
      <c r="E3" s="102"/>
      <c r="F3" s="102"/>
      <c r="G3" s="102"/>
      <c r="H3" s="102"/>
      <c r="I3" s="102"/>
      <c r="J3" s="102"/>
      <c r="K3" s="103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</row>
    <row r="4" spans="1:33" ht="15.75" customHeight="1">
      <c r="A4" s="107" t="s">
        <v>314</v>
      </c>
      <c r="B4" s="107" t="s">
        <v>13</v>
      </c>
      <c r="C4" s="107" t="s">
        <v>315</v>
      </c>
      <c r="D4" s="107" t="s">
        <v>316</v>
      </c>
      <c r="E4" s="107" t="s">
        <v>317</v>
      </c>
      <c r="F4" s="107" t="s">
        <v>318</v>
      </c>
      <c r="G4" s="107" t="s">
        <v>319</v>
      </c>
      <c r="H4" s="107" t="s">
        <v>320</v>
      </c>
      <c r="I4" s="107" t="s">
        <v>321</v>
      </c>
      <c r="J4" s="107" t="s">
        <v>74</v>
      </c>
      <c r="K4" s="103" t="s">
        <v>73</v>
      </c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</row>
    <row r="5" spans="1:33">
      <c r="A5" s="206" t="s">
        <v>322</v>
      </c>
      <c r="B5" s="194"/>
      <c r="C5" s="194"/>
      <c r="D5" s="194"/>
      <c r="E5" s="194"/>
      <c r="F5" s="194"/>
      <c r="G5" s="194"/>
      <c r="H5" s="108" t="s">
        <v>323</v>
      </c>
      <c r="I5" s="109"/>
      <c r="J5" s="110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</row>
    <row r="6" spans="1:33" ht="15.75" customHeight="1">
      <c r="A6" s="110" t="s">
        <v>324</v>
      </c>
      <c r="B6" s="111" t="s">
        <v>325</v>
      </c>
      <c r="C6" s="110">
        <v>3</v>
      </c>
      <c r="D6" s="110" t="s">
        <v>326</v>
      </c>
      <c r="E6" s="110">
        <v>43</v>
      </c>
      <c r="F6" s="110">
        <v>2360</v>
      </c>
      <c r="G6" s="110">
        <v>1603</v>
      </c>
      <c r="H6" s="110" t="s">
        <v>327</v>
      </c>
      <c r="I6" s="112" t="s">
        <v>328</v>
      </c>
      <c r="J6" s="110" t="s">
        <v>329</v>
      </c>
      <c r="K6" s="103" t="s">
        <v>6</v>
      </c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</row>
    <row r="7" spans="1:33" ht="15.75" customHeight="1">
      <c r="A7" s="110" t="s">
        <v>330</v>
      </c>
      <c r="B7" s="113" t="s">
        <v>331</v>
      </c>
      <c r="C7" s="110">
        <v>3</v>
      </c>
      <c r="D7" s="110" t="s">
        <v>332</v>
      </c>
      <c r="E7" s="110">
        <v>29</v>
      </c>
      <c r="F7" s="110">
        <v>2232</v>
      </c>
      <c r="G7" s="110"/>
      <c r="H7" s="114" t="s">
        <v>333</v>
      </c>
      <c r="I7" s="115" t="s">
        <v>334</v>
      </c>
      <c r="J7" s="116" t="s">
        <v>335</v>
      </c>
      <c r="K7" s="103" t="s">
        <v>77</v>
      </c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</row>
    <row r="8" spans="1:33" ht="15.75" customHeight="1">
      <c r="A8" s="110" t="s">
        <v>330</v>
      </c>
      <c r="B8" s="113" t="s">
        <v>336</v>
      </c>
      <c r="C8" s="110">
        <v>3</v>
      </c>
      <c r="D8" s="110" t="s">
        <v>332</v>
      </c>
      <c r="E8" s="110">
        <v>17</v>
      </c>
      <c r="F8" s="117">
        <v>2569</v>
      </c>
      <c r="G8" s="110">
        <v>727</v>
      </c>
      <c r="H8" s="114" t="s">
        <v>337</v>
      </c>
      <c r="I8" s="118" t="s">
        <v>338</v>
      </c>
      <c r="J8" s="119"/>
      <c r="K8" s="103" t="s">
        <v>110</v>
      </c>
      <c r="L8" s="120" t="s">
        <v>339</v>
      </c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</row>
    <row r="9" spans="1:33" ht="15.75" customHeight="1">
      <c r="A9" s="110" t="s">
        <v>324</v>
      </c>
      <c r="B9" s="113" t="s">
        <v>340</v>
      </c>
      <c r="C9" s="110">
        <v>3</v>
      </c>
      <c r="D9" s="110" t="s">
        <v>341</v>
      </c>
      <c r="E9" s="110">
        <v>17</v>
      </c>
      <c r="F9" s="110">
        <v>2319</v>
      </c>
      <c r="G9" s="110"/>
      <c r="H9" s="114" t="s">
        <v>342</v>
      </c>
      <c r="I9" s="121" t="s">
        <v>343</v>
      </c>
      <c r="J9" s="119"/>
      <c r="K9" s="104"/>
      <c r="L9" s="122" t="s">
        <v>344</v>
      </c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</row>
    <row r="10" spans="1:33" ht="15.75" customHeight="1">
      <c r="A10" s="110" t="s">
        <v>330</v>
      </c>
      <c r="B10" s="113" t="s">
        <v>345</v>
      </c>
      <c r="C10" s="110">
        <v>3</v>
      </c>
      <c r="D10" s="110" t="s">
        <v>346</v>
      </c>
      <c r="E10" s="110">
        <v>26</v>
      </c>
      <c r="F10" s="117">
        <v>2636</v>
      </c>
      <c r="G10" s="110">
        <v>952</v>
      </c>
      <c r="H10" s="114" t="s">
        <v>347</v>
      </c>
      <c r="I10" s="116" t="s">
        <v>348</v>
      </c>
      <c r="J10" s="119"/>
      <c r="K10" s="104"/>
      <c r="L10" s="122" t="s">
        <v>349</v>
      </c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</row>
    <row r="11" spans="1:33" ht="15.75" customHeight="1">
      <c r="A11" s="110" t="s">
        <v>324</v>
      </c>
      <c r="B11" s="113" t="s">
        <v>350</v>
      </c>
      <c r="C11" s="110">
        <v>3</v>
      </c>
      <c r="D11" s="110" t="s">
        <v>351</v>
      </c>
      <c r="E11" s="110">
        <v>24</v>
      </c>
      <c r="F11" s="110">
        <v>1608</v>
      </c>
      <c r="G11" s="110"/>
      <c r="H11" s="114" t="s">
        <v>352</v>
      </c>
      <c r="I11" s="121" t="s">
        <v>343</v>
      </c>
      <c r="J11" s="119"/>
      <c r="K11" s="104"/>
      <c r="L11" s="122" t="s">
        <v>353</v>
      </c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</row>
    <row r="12" spans="1:33" ht="15.75" customHeight="1">
      <c r="A12" s="110" t="s">
        <v>354</v>
      </c>
      <c r="B12" s="113" t="s">
        <v>355</v>
      </c>
      <c r="C12" s="110">
        <v>3</v>
      </c>
      <c r="D12" s="110" t="s">
        <v>356</v>
      </c>
      <c r="E12" s="110">
        <v>23</v>
      </c>
      <c r="F12" s="110">
        <v>1781</v>
      </c>
      <c r="G12" s="110">
        <v>854</v>
      </c>
      <c r="H12" s="114" t="s">
        <v>357</v>
      </c>
      <c r="I12" s="110" t="s">
        <v>358</v>
      </c>
      <c r="J12" s="119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</row>
    <row r="13" spans="1:33" ht="15.75" customHeight="1">
      <c r="A13" s="110" t="s">
        <v>324</v>
      </c>
      <c r="B13" s="113" t="s">
        <v>359</v>
      </c>
      <c r="C13" s="110">
        <v>3</v>
      </c>
      <c r="D13" s="110" t="s">
        <v>360</v>
      </c>
      <c r="E13" s="123" t="s">
        <v>109</v>
      </c>
      <c r="F13" s="124"/>
      <c r="G13" s="124"/>
      <c r="H13" s="114" t="s">
        <v>361</v>
      </c>
      <c r="I13" s="110" t="s">
        <v>362</v>
      </c>
      <c r="J13" s="119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</row>
    <row r="14" spans="1:33" ht="15.75" customHeight="1">
      <c r="A14" s="125" t="s">
        <v>330</v>
      </c>
      <c r="B14" s="126" t="s">
        <v>363</v>
      </c>
      <c r="C14" s="123">
        <v>3</v>
      </c>
      <c r="D14" s="125" t="s">
        <v>364</v>
      </c>
      <c r="E14" s="123" t="s">
        <v>109</v>
      </c>
      <c r="F14" s="123">
        <v>2126</v>
      </c>
      <c r="G14" s="123"/>
      <c r="H14" s="127" t="s">
        <v>365</v>
      </c>
      <c r="I14" s="110" t="s">
        <v>362</v>
      </c>
      <c r="J14" s="128"/>
      <c r="K14" s="129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</row>
    <row r="15" spans="1:33" ht="15.75" customHeight="1">
      <c r="A15" s="125" t="s">
        <v>330</v>
      </c>
      <c r="B15" s="126" t="s">
        <v>366</v>
      </c>
      <c r="C15" s="123">
        <v>3</v>
      </c>
      <c r="D15" s="125"/>
      <c r="E15" s="123">
        <v>14</v>
      </c>
      <c r="F15" s="123"/>
      <c r="G15" s="123"/>
      <c r="H15" s="127" t="s">
        <v>367</v>
      </c>
      <c r="I15" s="1" t="s">
        <v>368</v>
      </c>
      <c r="J15" s="128"/>
      <c r="K15" s="129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</row>
    <row r="16" spans="1:33" ht="15.75" customHeight="1">
      <c r="A16" s="125" t="s">
        <v>324</v>
      </c>
      <c r="B16" s="126"/>
      <c r="C16" s="123">
        <v>3</v>
      </c>
      <c r="D16" s="131" t="s">
        <v>369</v>
      </c>
      <c r="E16" s="123"/>
      <c r="F16" s="123"/>
      <c r="G16" s="123"/>
      <c r="H16" s="127" t="s">
        <v>370</v>
      </c>
      <c r="I16" s="4" t="s">
        <v>371</v>
      </c>
      <c r="J16" s="131" t="s">
        <v>372</v>
      </c>
      <c r="K16" s="129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</row>
    <row r="17" spans="1:33" ht="15.75" customHeight="1">
      <c r="A17" s="125"/>
      <c r="B17" s="132"/>
      <c r="C17" s="123"/>
      <c r="D17" s="125"/>
      <c r="E17" s="123"/>
      <c r="F17" s="123"/>
      <c r="G17" s="123"/>
      <c r="H17" s="125"/>
      <c r="I17" s="110"/>
      <c r="J17" s="128"/>
      <c r="K17" s="129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</row>
    <row r="18" spans="1:33">
      <c r="A18" s="207" t="s">
        <v>373</v>
      </c>
      <c r="B18" s="194"/>
      <c r="C18" s="194"/>
      <c r="D18" s="194"/>
      <c r="E18" s="194"/>
      <c r="F18" s="194"/>
      <c r="G18" s="194"/>
      <c r="H18" s="133" t="s">
        <v>310</v>
      </c>
      <c r="I18" s="134"/>
      <c r="J18" s="135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</row>
    <row r="19" spans="1:33" ht="15.75" customHeight="1">
      <c r="A19" s="136" t="s">
        <v>330</v>
      </c>
      <c r="B19" s="137" t="s">
        <v>374</v>
      </c>
      <c r="C19" s="138">
        <v>44624</v>
      </c>
      <c r="D19" s="136" t="s">
        <v>375</v>
      </c>
      <c r="E19" s="139">
        <v>17</v>
      </c>
      <c r="F19" s="139">
        <v>3150</v>
      </c>
      <c r="G19" s="139">
        <v>1450</v>
      </c>
      <c r="H19" s="140" t="s">
        <v>376</v>
      </c>
      <c r="I19" s="141" t="s">
        <v>377</v>
      </c>
      <c r="J19" s="142"/>
      <c r="K19" s="143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</row>
    <row r="20" spans="1:33" ht="15.75" customHeight="1">
      <c r="A20" s="145" t="s">
        <v>330</v>
      </c>
      <c r="B20" s="146" t="s">
        <v>378</v>
      </c>
      <c r="C20" s="147">
        <v>4</v>
      </c>
      <c r="D20" s="145"/>
      <c r="E20" s="147"/>
      <c r="F20" s="147">
        <v>2307</v>
      </c>
      <c r="G20" s="147"/>
      <c r="H20" s="148" t="s">
        <v>379</v>
      </c>
      <c r="I20" s="149" t="s">
        <v>380</v>
      </c>
      <c r="J20" s="150"/>
      <c r="K20" s="143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</row>
    <row r="21" spans="1:33" ht="15.75" customHeight="1">
      <c r="A21" s="145" t="s">
        <v>381</v>
      </c>
      <c r="B21" s="151" t="s">
        <v>382</v>
      </c>
      <c r="C21" s="147">
        <v>4</v>
      </c>
      <c r="D21" s="145"/>
      <c r="E21" s="147"/>
      <c r="F21" s="147"/>
      <c r="G21" s="147"/>
      <c r="H21" s="145" t="s">
        <v>383</v>
      </c>
      <c r="I21" s="152" t="s">
        <v>384</v>
      </c>
      <c r="J21" s="150"/>
      <c r="K21" s="143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</row>
    <row r="22" spans="1:33" ht="15.75" customHeight="1">
      <c r="A22" s="145" t="s">
        <v>109</v>
      </c>
      <c r="B22" s="151" t="s">
        <v>385</v>
      </c>
      <c r="C22" s="147">
        <v>4</v>
      </c>
      <c r="D22" s="145"/>
      <c r="E22" s="147"/>
      <c r="F22" s="147"/>
      <c r="G22" s="147"/>
      <c r="H22" s="145" t="s">
        <v>386</v>
      </c>
      <c r="I22" s="152" t="s">
        <v>384</v>
      </c>
      <c r="J22" s="150"/>
      <c r="K22" s="143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</row>
    <row r="23" spans="1:33" ht="15.75" customHeight="1">
      <c r="A23" s="145"/>
      <c r="B23" s="151"/>
      <c r="C23" s="147"/>
      <c r="D23" s="145"/>
      <c r="E23" s="147"/>
      <c r="F23" s="147"/>
      <c r="G23" s="147"/>
      <c r="H23" s="145"/>
      <c r="I23" s="149"/>
      <c r="J23" s="150"/>
      <c r="K23" s="143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</row>
    <row r="24" spans="1:33">
      <c r="A24" s="206" t="s">
        <v>387</v>
      </c>
      <c r="B24" s="194"/>
      <c r="C24" s="194"/>
      <c r="D24" s="194"/>
      <c r="E24" s="194"/>
      <c r="F24" s="194"/>
      <c r="G24" s="194"/>
      <c r="H24" s="153" t="s">
        <v>313</v>
      </c>
      <c r="I24" s="109"/>
      <c r="J24" s="119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</row>
    <row r="25" spans="1:33" ht="15.75" customHeight="1">
      <c r="A25" s="110" t="s">
        <v>330</v>
      </c>
      <c r="B25" s="113" t="s">
        <v>388</v>
      </c>
      <c r="C25" s="110">
        <v>2</v>
      </c>
      <c r="D25" s="110" t="s">
        <v>389</v>
      </c>
      <c r="E25" s="110">
        <v>57</v>
      </c>
      <c r="F25" s="110">
        <v>2407</v>
      </c>
      <c r="G25" s="110">
        <v>705</v>
      </c>
      <c r="H25" s="114" t="s">
        <v>390</v>
      </c>
      <c r="I25" s="154" t="s">
        <v>391</v>
      </c>
      <c r="J25" s="119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</row>
    <row r="26" spans="1:33" ht="15.75" customHeight="1">
      <c r="A26" s="110" t="s">
        <v>330</v>
      </c>
      <c r="B26" s="113" t="s">
        <v>392</v>
      </c>
      <c r="C26" s="110">
        <v>2</v>
      </c>
      <c r="D26" s="110" t="s">
        <v>393</v>
      </c>
      <c r="E26" s="110"/>
      <c r="F26" s="110"/>
      <c r="G26" s="110"/>
      <c r="H26" s="114" t="s">
        <v>394</v>
      </c>
      <c r="I26" s="110" t="s">
        <v>395</v>
      </c>
      <c r="J26" s="119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</row>
    <row r="27" spans="1:33" ht="15.75" customHeight="1">
      <c r="A27" s="110" t="s">
        <v>330</v>
      </c>
      <c r="B27" s="113" t="s">
        <v>396</v>
      </c>
      <c r="C27" s="110">
        <v>2</v>
      </c>
      <c r="D27" s="110" t="s">
        <v>393</v>
      </c>
      <c r="E27" s="110">
        <v>26</v>
      </c>
      <c r="F27" s="110">
        <v>2150</v>
      </c>
      <c r="G27" s="110">
        <v>953</v>
      </c>
      <c r="H27" s="114" t="s">
        <v>397</v>
      </c>
      <c r="I27" s="110" t="s">
        <v>398</v>
      </c>
      <c r="J27" s="119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</row>
    <row r="28" spans="1:33" ht="15.75" customHeight="1">
      <c r="A28" s="110" t="s">
        <v>324</v>
      </c>
      <c r="B28" s="113" t="s">
        <v>399</v>
      </c>
      <c r="C28" s="110">
        <v>2</v>
      </c>
      <c r="D28" s="110" t="s">
        <v>400</v>
      </c>
      <c r="E28" s="110">
        <v>49</v>
      </c>
      <c r="F28" s="110">
        <v>2023</v>
      </c>
      <c r="G28" s="110">
        <v>1230</v>
      </c>
      <c r="H28" s="114" t="s">
        <v>401</v>
      </c>
      <c r="I28" s="110" t="s">
        <v>402</v>
      </c>
      <c r="J28" s="119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</row>
    <row r="29" spans="1:33" ht="15.75" customHeight="1">
      <c r="A29" s="110" t="s">
        <v>403</v>
      </c>
      <c r="B29" s="113" t="s">
        <v>404</v>
      </c>
      <c r="C29" s="110">
        <v>2</v>
      </c>
      <c r="D29" s="110" t="s">
        <v>405</v>
      </c>
      <c r="E29" s="110">
        <v>18</v>
      </c>
      <c r="F29" s="110">
        <v>1508</v>
      </c>
      <c r="G29" s="110">
        <v>268</v>
      </c>
      <c r="H29" s="114" t="s">
        <v>406</v>
      </c>
      <c r="I29" s="110" t="s">
        <v>407</v>
      </c>
      <c r="J29" s="119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</row>
    <row r="30" spans="1:33" ht="15.75" customHeight="1">
      <c r="A30" s="110" t="s">
        <v>324</v>
      </c>
      <c r="B30" s="113" t="s">
        <v>408</v>
      </c>
      <c r="C30" s="110">
        <v>2</v>
      </c>
      <c r="D30" s="110" t="s">
        <v>409</v>
      </c>
      <c r="E30" s="119"/>
      <c r="F30" s="119"/>
      <c r="G30" s="119"/>
      <c r="H30" s="114" t="s">
        <v>410</v>
      </c>
      <c r="I30" s="110" t="s">
        <v>411</v>
      </c>
      <c r="J30" s="119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</row>
    <row r="31" spans="1:33" ht="15.75" customHeight="1">
      <c r="A31" s="110" t="s">
        <v>412</v>
      </c>
      <c r="B31" s="113" t="s">
        <v>413</v>
      </c>
      <c r="C31" s="110">
        <v>2</v>
      </c>
      <c r="D31" s="110" t="s">
        <v>414</v>
      </c>
      <c r="E31" s="110">
        <v>54</v>
      </c>
      <c r="F31" s="110">
        <v>1957</v>
      </c>
      <c r="G31" s="119"/>
      <c r="H31" s="114" t="s">
        <v>415</v>
      </c>
      <c r="I31" s="118" t="s">
        <v>343</v>
      </c>
      <c r="J31" s="119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</row>
    <row r="32" spans="1:33" ht="15.75" customHeight="1">
      <c r="A32" s="110" t="s">
        <v>330</v>
      </c>
      <c r="B32" s="113" t="s">
        <v>416</v>
      </c>
      <c r="C32" s="110">
        <v>2</v>
      </c>
      <c r="D32" s="110" t="s">
        <v>417</v>
      </c>
      <c r="E32" s="119"/>
      <c r="F32" s="119"/>
      <c r="G32" s="119"/>
      <c r="H32" s="114" t="s">
        <v>418</v>
      </c>
      <c r="I32" s="110" t="s">
        <v>395</v>
      </c>
      <c r="J32" s="119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</row>
    <row r="33" spans="1:33" ht="15.75" customHeight="1">
      <c r="A33" s="110" t="s">
        <v>412</v>
      </c>
      <c r="B33" s="110" t="s">
        <v>419</v>
      </c>
      <c r="C33" s="110">
        <v>2</v>
      </c>
      <c r="D33" s="110" t="s">
        <v>414</v>
      </c>
      <c r="E33" s="110">
        <v>46</v>
      </c>
      <c r="F33" s="110">
        <v>1337</v>
      </c>
      <c r="G33" s="110">
        <v>583</v>
      </c>
      <c r="H33" s="110" t="s">
        <v>420</v>
      </c>
      <c r="I33" s="119"/>
      <c r="J33" s="110" t="s">
        <v>421</v>
      </c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</row>
    <row r="34" spans="1:33" ht="15.75" customHeight="1">
      <c r="A34" s="110" t="s">
        <v>412</v>
      </c>
      <c r="B34" s="113" t="s">
        <v>422</v>
      </c>
      <c r="C34" s="110">
        <v>2</v>
      </c>
      <c r="D34" s="119"/>
      <c r="E34" s="110">
        <v>25</v>
      </c>
      <c r="F34" s="110">
        <v>1659</v>
      </c>
      <c r="G34" s="110">
        <v>784</v>
      </c>
      <c r="H34" s="114" t="s">
        <v>423</v>
      </c>
      <c r="I34" s="1" t="s">
        <v>384</v>
      </c>
      <c r="J34" s="119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</row>
    <row r="35" spans="1:33" ht="12.7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</row>
    <row r="36" spans="1:33" ht="12.75">
      <c r="A36" s="155" t="s">
        <v>330</v>
      </c>
      <c r="B36" s="155" t="s">
        <v>424</v>
      </c>
      <c r="C36" s="155">
        <v>2</v>
      </c>
      <c r="D36" s="155" t="s">
        <v>417</v>
      </c>
      <c r="E36" s="155"/>
      <c r="F36" s="155"/>
      <c r="G36" s="155"/>
      <c r="H36" s="155" t="s">
        <v>425</v>
      </c>
      <c r="I36" s="156" t="s">
        <v>426</v>
      </c>
      <c r="J36" s="157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</row>
    <row r="37" spans="1:33" ht="12.75">
      <c r="A37" s="208" t="s">
        <v>427</v>
      </c>
      <c r="B37" s="203"/>
      <c r="C37" s="203"/>
      <c r="D37" s="203"/>
      <c r="E37" s="203"/>
      <c r="F37" s="203"/>
      <c r="G37" s="203"/>
      <c r="H37" s="203"/>
      <c r="I37" s="159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</row>
    <row r="38" spans="1:33" ht="12.75">
      <c r="A38" s="209" t="s">
        <v>428</v>
      </c>
      <c r="B38" s="203"/>
      <c r="C38" s="203"/>
      <c r="D38" s="203"/>
      <c r="E38" s="203"/>
      <c r="F38" s="203"/>
      <c r="G38" s="203"/>
      <c r="H38" s="203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</row>
    <row r="39" spans="1:33" ht="12.75">
      <c r="A39" s="160" t="s">
        <v>343</v>
      </c>
      <c r="B39" s="205" t="s">
        <v>429</v>
      </c>
      <c r="C39" s="203"/>
      <c r="D39" s="203"/>
      <c r="E39" s="203"/>
      <c r="F39" s="203"/>
      <c r="G39" s="203"/>
      <c r="H39" s="203"/>
      <c r="I39" s="122" t="s">
        <v>146</v>
      </c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</row>
    <row r="40" spans="1:33" ht="12.75">
      <c r="A40" s="100" t="s">
        <v>407</v>
      </c>
      <c r="B40" s="205" t="s">
        <v>430</v>
      </c>
      <c r="C40" s="203"/>
      <c r="D40" s="203"/>
      <c r="E40" s="203"/>
      <c r="F40" s="203"/>
      <c r="G40" s="203"/>
      <c r="H40" s="203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</row>
    <row r="41" spans="1:33" ht="12.75">
      <c r="A41" s="100" t="s">
        <v>377</v>
      </c>
      <c r="B41" s="205" t="s">
        <v>431</v>
      </c>
      <c r="C41" s="203"/>
      <c r="D41" s="203"/>
      <c r="E41" s="203"/>
      <c r="F41" s="203"/>
      <c r="G41" s="203"/>
      <c r="H41" s="203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</row>
    <row r="42" spans="1:33" ht="12.75">
      <c r="A42" s="100" t="s">
        <v>432</v>
      </c>
      <c r="B42" s="205" t="s">
        <v>433</v>
      </c>
      <c r="C42" s="203"/>
      <c r="D42" s="203"/>
      <c r="E42" s="203"/>
      <c r="F42" s="203"/>
      <c r="G42" s="203"/>
      <c r="H42" s="203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</row>
    <row r="43" spans="1:33" ht="12.75">
      <c r="A43" s="100" t="s">
        <v>434</v>
      </c>
      <c r="B43" s="205" t="s">
        <v>435</v>
      </c>
      <c r="C43" s="203"/>
      <c r="D43" s="203"/>
      <c r="E43" s="203"/>
      <c r="F43" s="203"/>
      <c r="G43" s="203"/>
      <c r="H43" s="203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</row>
    <row r="44" spans="1:33" ht="12.75">
      <c r="A44" s="100" t="s">
        <v>436</v>
      </c>
      <c r="B44" s="205" t="s">
        <v>437</v>
      </c>
      <c r="C44" s="203"/>
      <c r="D44" s="203"/>
      <c r="E44" s="203"/>
      <c r="F44" s="203"/>
      <c r="G44" s="203"/>
      <c r="H44" s="203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</row>
    <row r="45" spans="1:33" ht="12.75">
      <c r="A45" s="100" t="s">
        <v>438</v>
      </c>
      <c r="B45" s="205" t="s">
        <v>439</v>
      </c>
      <c r="C45" s="203"/>
      <c r="D45" s="203"/>
      <c r="E45" s="203"/>
      <c r="F45" s="203"/>
      <c r="G45" s="203"/>
      <c r="H45" s="203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</row>
    <row r="46" spans="1:33" ht="12.75">
      <c r="A46" s="100" t="s">
        <v>362</v>
      </c>
      <c r="B46" s="205" t="s">
        <v>440</v>
      </c>
      <c r="C46" s="203"/>
      <c r="D46" s="203"/>
      <c r="E46" s="203"/>
      <c r="F46" s="203"/>
      <c r="G46" s="203"/>
      <c r="H46" s="203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</row>
    <row r="47" spans="1:33" ht="12.75">
      <c r="A47" s="160" t="s">
        <v>395</v>
      </c>
      <c r="B47" s="122" t="s">
        <v>441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</row>
    <row r="48" spans="1:33" ht="12.75">
      <c r="A48" s="100" t="s">
        <v>442</v>
      </c>
      <c r="B48" s="205" t="s">
        <v>443</v>
      </c>
      <c r="C48" s="203"/>
      <c r="D48" s="203"/>
      <c r="E48" s="203"/>
      <c r="F48" s="203"/>
      <c r="G48" s="203"/>
      <c r="H48" s="203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</row>
    <row r="49" spans="1:33" ht="12.75">
      <c r="A49" s="100" t="s">
        <v>444</v>
      </c>
      <c r="B49" s="205" t="s">
        <v>445</v>
      </c>
      <c r="C49" s="203"/>
      <c r="D49" s="203"/>
      <c r="E49" s="203"/>
      <c r="F49" s="203"/>
      <c r="G49" s="203"/>
      <c r="H49" s="203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</row>
    <row r="50" spans="1:33" ht="12.75">
      <c r="A50" s="100" t="s">
        <v>446</v>
      </c>
      <c r="B50" s="205" t="s">
        <v>447</v>
      </c>
      <c r="C50" s="203"/>
      <c r="D50" s="203"/>
      <c r="E50" s="203"/>
      <c r="F50" s="203"/>
      <c r="G50" s="203"/>
      <c r="H50" s="203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</row>
    <row r="51" spans="1:33" ht="12.75">
      <c r="A51" s="204" t="s">
        <v>448</v>
      </c>
      <c r="B51" s="203"/>
      <c r="C51" s="203"/>
      <c r="D51" s="203"/>
      <c r="E51" s="203"/>
      <c r="F51" s="203"/>
      <c r="G51" s="203"/>
      <c r="H51" s="203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</row>
    <row r="52" spans="1:33" ht="12.75">
      <c r="A52" s="1" t="s">
        <v>368</v>
      </c>
      <c r="B52" s="4" t="s">
        <v>449</v>
      </c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</row>
    <row r="53" spans="1:33" ht="12.75">
      <c r="A53" s="1" t="s">
        <v>450</v>
      </c>
      <c r="B53" s="4" t="s">
        <v>451</v>
      </c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</row>
    <row r="54" spans="1:33" ht="12.75">
      <c r="A54" s="204" t="s">
        <v>452</v>
      </c>
      <c r="B54" s="203"/>
      <c r="C54" s="203"/>
      <c r="D54" s="203"/>
      <c r="E54" s="203"/>
      <c r="F54" s="203"/>
      <c r="G54" s="203"/>
      <c r="H54" s="203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</row>
    <row r="55" spans="1:33" ht="12.75">
      <c r="A55" s="1" t="s">
        <v>453</v>
      </c>
      <c r="B55" s="4" t="s">
        <v>454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</row>
    <row r="56" spans="1:33" ht="12.75">
      <c r="A56" s="1" t="s">
        <v>455</v>
      </c>
      <c r="B56" s="4" t="s">
        <v>456</v>
      </c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</row>
    <row r="57" spans="1:33" ht="12.75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</row>
    <row r="58" spans="1:33" ht="12.75">
      <c r="A58" s="104"/>
      <c r="B58" s="10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</row>
    <row r="59" spans="1:33" ht="12.75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</row>
    <row r="60" spans="1:33" ht="12.75">
      <c r="A60" s="100" t="s">
        <v>457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</row>
    <row r="61" spans="1:33" ht="12.75">
      <c r="A61" s="100" t="s">
        <v>309</v>
      </c>
      <c r="B61" s="161" t="s">
        <v>310</v>
      </c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</row>
    <row r="62" spans="1:33">
      <c r="A62" s="100" t="s">
        <v>311</v>
      </c>
      <c r="B62" s="162" t="s">
        <v>458</v>
      </c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</row>
    <row r="63" spans="1:33" ht="12.75">
      <c r="A63" s="100" t="s">
        <v>71</v>
      </c>
      <c r="B63" s="106" t="s">
        <v>313</v>
      </c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</row>
    <row r="64" spans="1:33" ht="12.75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</row>
    <row r="65" spans="1:33" ht="12.75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</row>
    <row r="66" spans="1:33" ht="12.75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</row>
    <row r="67" spans="1:33" ht="12.75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</row>
    <row r="68" spans="1:33" ht="12.75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</row>
    <row r="69" spans="1:33" ht="12.75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</row>
    <row r="70" spans="1:33" ht="12.75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</row>
    <row r="71" spans="1:33" ht="12.75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</row>
    <row r="72" spans="1:33" ht="12.75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</row>
    <row r="73" spans="1:33" ht="12.75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</row>
    <row r="74" spans="1:33" ht="12.75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</row>
    <row r="75" spans="1:33" ht="12.75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</row>
    <row r="76" spans="1:33" ht="12.75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</row>
    <row r="77" spans="1:33" ht="12.75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</row>
    <row r="78" spans="1:33" ht="12.75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</row>
    <row r="79" spans="1:33" ht="12.75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</row>
    <row r="80" spans="1:33" ht="12.75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</row>
    <row r="81" spans="1:33" ht="12.75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</row>
    <row r="82" spans="1:33" ht="12.75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</row>
    <row r="83" spans="1:33" ht="12.75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</row>
    <row r="84" spans="1:33" ht="12.75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</row>
    <row r="85" spans="1:33" ht="12.75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</row>
    <row r="86" spans="1:33" ht="12.75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</row>
    <row r="87" spans="1:33" ht="12.75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</row>
    <row r="88" spans="1:33" ht="12.75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</row>
    <row r="89" spans="1:33" ht="12.75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</row>
    <row r="90" spans="1:33" ht="12.75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</row>
    <row r="91" spans="1:33" ht="12.75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</row>
    <row r="92" spans="1:33" ht="12.75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</row>
    <row r="93" spans="1:33" ht="12.75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</row>
    <row r="94" spans="1:33" ht="12.75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</row>
    <row r="95" spans="1:33" ht="12.75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</row>
    <row r="96" spans="1:33" ht="12.75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</row>
    <row r="97" spans="1:33" ht="12.75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</row>
    <row r="98" spans="1:33" ht="12.75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</row>
    <row r="99" spans="1:33" ht="12.75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</row>
    <row r="100" spans="1:33" ht="12.75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</row>
    <row r="101" spans="1:33" ht="12.75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</row>
    <row r="102" spans="1:33" ht="12.75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</row>
    <row r="103" spans="1:33" ht="12.75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</row>
    <row r="104" spans="1:33" ht="12.75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</row>
    <row r="105" spans="1:33" ht="12.75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</row>
    <row r="106" spans="1:33" ht="12.75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</row>
    <row r="107" spans="1:33" ht="12.75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</row>
    <row r="108" spans="1:33" ht="12.75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</row>
    <row r="109" spans="1:33" ht="12.75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</row>
    <row r="110" spans="1:33" ht="12.75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</row>
    <row r="111" spans="1:33" ht="12.75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</row>
    <row r="112" spans="1:33" ht="12.75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</row>
    <row r="113" spans="1:33" ht="12.75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</row>
    <row r="114" spans="1:33" ht="12.75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</row>
    <row r="115" spans="1:33" ht="12.75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</row>
    <row r="116" spans="1:33" ht="12.75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</row>
    <row r="117" spans="1:33" ht="12.75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</row>
    <row r="118" spans="1:33" ht="12.75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</row>
    <row r="119" spans="1:33" ht="12.75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</row>
    <row r="120" spans="1:33" ht="12.75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</row>
    <row r="121" spans="1:33" ht="12.75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</row>
    <row r="122" spans="1:33" ht="12.75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</row>
    <row r="123" spans="1:33" ht="12.75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</row>
    <row r="124" spans="1:33" ht="12.75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</row>
    <row r="125" spans="1:33" ht="12.75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</row>
    <row r="126" spans="1:33" ht="12.75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</row>
    <row r="127" spans="1:33" ht="12.75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</row>
    <row r="128" spans="1:33" ht="12.75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</row>
    <row r="129" spans="1:33" ht="12.75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</row>
    <row r="130" spans="1:33" ht="12.75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</row>
    <row r="131" spans="1:33" ht="12.75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</row>
    <row r="132" spans="1:33" ht="12.75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</row>
    <row r="133" spans="1:33" ht="12.75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</row>
    <row r="134" spans="1:33" ht="12.75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</row>
    <row r="135" spans="1:33" ht="12.75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</row>
    <row r="136" spans="1:33" ht="12.75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</row>
    <row r="137" spans="1:33" ht="12.75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</row>
    <row r="138" spans="1:33" ht="12.75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</row>
    <row r="139" spans="1:33" ht="12.75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</row>
    <row r="140" spans="1:33" ht="12.75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</row>
    <row r="141" spans="1:33" ht="12.75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</row>
    <row r="142" spans="1:33" ht="12.75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</row>
    <row r="143" spans="1:33" ht="12.75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</row>
    <row r="144" spans="1:33" ht="12.75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</row>
    <row r="145" spans="1:33" ht="12.75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</row>
    <row r="146" spans="1:33" ht="12.75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</row>
    <row r="147" spans="1:33" ht="12.75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</row>
    <row r="148" spans="1:33" ht="12.75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</row>
    <row r="149" spans="1:33" ht="12.75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</row>
    <row r="150" spans="1:33" ht="12.75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</row>
    <row r="151" spans="1:33" ht="12.75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</row>
    <row r="152" spans="1:33" ht="12.75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</row>
    <row r="153" spans="1:33" ht="12.75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</row>
    <row r="154" spans="1:33" ht="12.75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</row>
    <row r="155" spans="1:33" ht="12.75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</row>
    <row r="156" spans="1:33" ht="12.75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</row>
    <row r="157" spans="1:33" ht="12.75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</row>
    <row r="158" spans="1:33" ht="12.75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</row>
    <row r="159" spans="1:33" ht="12.75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</row>
    <row r="160" spans="1:33" ht="12.75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</row>
    <row r="161" spans="1:33" ht="12.75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</row>
    <row r="162" spans="1:33" ht="12.75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</row>
    <row r="163" spans="1:33" ht="12.75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</row>
    <row r="164" spans="1:33" ht="12.75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</row>
    <row r="165" spans="1:33" ht="12.75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</row>
    <row r="166" spans="1:33" ht="12.75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</row>
    <row r="167" spans="1:33" ht="12.75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</row>
    <row r="168" spans="1:33" ht="12.75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</row>
    <row r="169" spans="1:33" ht="12.75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</row>
    <row r="170" spans="1:33" ht="12.75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</row>
    <row r="171" spans="1:33" ht="12.75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</row>
    <row r="172" spans="1:33" ht="12.75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</row>
    <row r="173" spans="1:33" ht="12.75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</row>
    <row r="174" spans="1:33" ht="12.75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</row>
    <row r="175" spans="1:33" ht="12.75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</row>
    <row r="176" spans="1:33" ht="12.75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</row>
    <row r="177" spans="1:33" ht="12.75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</row>
    <row r="178" spans="1:33" ht="12.75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</row>
    <row r="179" spans="1:33" ht="12.75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</row>
    <row r="180" spans="1:33" ht="12.75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</row>
    <row r="181" spans="1:33" ht="12.75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</row>
    <row r="182" spans="1:33" ht="12.75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</row>
    <row r="183" spans="1:33" ht="12.75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</row>
    <row r="184" spans="1:33" ht="12.75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</row>
    <row r="185" spans="1:33" ht="12.75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</row>
    <row r="186" spans="1:33" ht="12.75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</row>
    <row r="187" spans="1:33" ht="12.75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</row>
    <row r="188" spans="1:33" ht="12.75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</row>
    <row r="189" spans="1:33" ht="12.75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</row>
    <row r="190" spans="1:33" ht="12.75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</row>
    <row r="191" spans="1:33" ht="12.75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</row>
    <row r="192" spans="1:33" ht="12.75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</row>
    <row r="193" spans="1:33" ht="12.75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</row>
    <row r="194" spans="1:33" ht="12.75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</row>
    <row r="195" spans="1:33" ht="12.75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</row>
    <row r="196" spans="1:33" ht="12.75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</row>
    <row r="197" spans="1:33" ht="12.75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</row>
    <row r="198" spans="1:33" ht="12.75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</row>
    <row r="199" spans="1:33" ht="12.75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</row>
    <row r="200" spans="1:33" ht="12.75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</row>
    <row r="201" spans="1:33" ht="12.75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</row>
    <row r="202" spans="1:33" ht="12.75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</row>
    <row r="203" spans="1:33" ht="12.75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</row>
    <row r="204" spans="1:33" ht="12.75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</row>
    <row r="205" spans="1:33" ht="12.75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</row>
    <row r="206" spans="1:33" ht="12.75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</row>
    <row r="207" spans="1:33" ht="12.75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</row>
    <row r="208" spans="1:33" ht="12.75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</row>
    <row r="209" spans="1:33" ht="12.75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</row>
    <row r="210" spans="1:33" ht="12.75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</row>
    <row r="211" spans="1:33" ht="12.75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</row>
    <row r="212" spans="1:33" ht="12.75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</row>
    <row r="213" spans="1:33" ht="12.75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</row>
    <row r="214" spans="1:33" ht="12.75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</row>
    <row r="215" spans="1:33" ht="12.75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</row>
    <row r="216" spans="1:33" ht="12.75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</row>
    <row r="217" spans="1:33" ht="12.75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</row>
    <row r="218" spans="1:33" ht="12.75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</row>
    <row r="219" spans="1:33" ht="12.75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</row>
    <row r="220" spans="1:33" ht="12.75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</row>
    <row r="221" spans="1:33" ht="12.75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</row>
    <row r="222" spans="1:33" ht="12.75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</row>
    <row r="223" spans="1:33" ht="12.75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</row>
    <row r="224" spans="1:33" ht="12.75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</row>
    <row r="225" spans="1:33" ht="12.75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</row>
    <row r="226" spans="1:33" ht="12.75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</row>
    <row r="227" spans="1:33" ht="12.75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</row>
    <row r="228" spans="1:33" ht="12.75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</row>
    <row r="229" spans="1:33" ht="12.75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</row>
    <row r="230" spans="1:33" ht="12.75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</row>
    <row r="231" spans="1:33" ht="12.75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</row>
    <row r="232" spans="1:33" ht="12.75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</row>
    <row r="233" spans="1:33" ht="12.75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</row>
    <row r="234" spans="1:33" ht="12.75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</row>
    <row r="235" spans="1:33" ht="12.75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</row>
    <row r="236" spans="1:33" ht="12.75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4"/>
    </row>
    <row r="237" spans="1:33" ht="12.75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</row>
    <row r="238" spans="1:33" ht="12.75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</row>
    <row r="239" spans="1:33" ht="12.75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</row>
    <row r="240" spans="1:33" ht="12.75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4"/>
    </row>
    <row r="241" spans="1:33" ht="12.75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</row>
    <row r="242" spans="1:33" ht="12.75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</row>
    <row r="243" spans="1:33" ht="12.75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</row>
    <row r="244" spans="1:33" ht="12.75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</row>
    <row r="245" spans="1:33" ht="12.75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</row>
    <row r="246" spans="1:33" ht="12.75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</row>
    <row r="247" spans="1:33" ht="12.75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</row>
    <row r="248" spans="1:33" ht="12.75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</row>
    <row r="249" spans="1:33" ht="12.75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4"/>
      <c r="AG249" s="104"/>
    </row>
    <row r="250" spans="1:33" ht="12.75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</row>
    <row r="251" spans="1:33" ht="12.75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4"/>
    </row>
    <row r="252" spans="1:33" ht="12.75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4"/>
    </row>
    <row r="253" spans="1:33" ht="12.75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</row>
    <row r="254" spans="1:33" ht="12.75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</row>
    <row r="255" spans="1:33" ht="12.75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</row>
    <row r="256" spans="1:33" ht="12.75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</row>
    <row r="257" spans="1:33" ht="12.75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</row>
    <row r="258" spans="1:33" ht="12.75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</row>
    <row r="259" spans="1:33" ht="12.75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</row>
    <row r="260" spans="1:33" ht="12.75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</row>
    <row r="261" spans="1:33" ht="12.75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</row>
    <row r="262" spans="1:33" ht="12.75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</row>
    <row r="263" spans="1:33" ht="12.75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</row>
    <row r="264" spans="1:33" ht="12.75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4"/>
    </row>
    <row r="265" spans="1:33" ht="12.75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</row>
    <row r="266" spans="1:33" ht="12.75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</row>
    <row r="267" spans="1:33" ht="12.75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</row>
    <row r="268" spans="1:33" ht="12.75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</row>
    <row r="269" spans="1:33" ht="12.75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</row>
    <row r="270" spans="1:33" ht="12.75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</row>
    <row r="271" spans="1:33" ht="12.75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</row>
    <row r="272" spans="1:33" ht="12.75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</row>
    <row r="273" spans="1:33" ht="12.75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</row>
    <row r="274" spans="1:33" ht="12.75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</row>
    <row r="275" spans="1:33" ht="12.75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</row>
    <row r="276" spans="1:33" ht="12.75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</row>
    <row r="277" spans="1:33" ht="12.75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</row>
    <row r="278" spans="1:33" ht="12.75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</row>
    <row r="279" spans="1:33" ht="12.75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</row>
    <row r="280" spans="1:33" ht="12.75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</row>
    <row r="281" spans="1:33" ht="12.75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</row>
    <row r="282" spans="1:33" ht="12.75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</row>
    <row r="283" spans="1:33" ht="12.75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</row>
    <row r="284" spans="1:33" ht="12.75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</row>
    <row r="285" spans="1:33" ht="12.75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</row>
    <row r="286" spans="1:33" ht="12.75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</row>
    <row r="287" spans="1:33" ht="12.75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</row>
    <row r="288" spans="1:33" ht="12.75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</row>
    <row r="289" spans="1:33" ht="12.75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</row>
    <row r="290" spans="1:33" ht="12.75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</row>
    <row r="291" spans="1:33" ht="12.75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</row>
    <row r="292" spans="1:33" ht="12.75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</row>
    <row r="293" spans="1:33" ht="12.75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</row>
    <row r="294" spans="1:33" ht="12.75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</row>
    <row r="295" spans="1:33" ht="12.75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4"/>
    </row>
    <row r="296" spans="1:33" ht="12.75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4"/>
    </row>
    <row r="297" spans="1:33" ht="12.75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</row>
    <row r="298" spans="1:33" ht="12.75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</row>
    <row r="299" spans="1:33" ht="12.75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</row>
    <row r="300" spans="1:33" ht="12.75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</row>
    <row r="301" spans="1:33" ht="12.75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</row>
    <row r="302" spans="1:33" ht="12.75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</row>
    <row r="303" spans="1:33" ht="12.75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</row>
    <row r="304" spans="1:33" ht="12.75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</row>
    <row r="305" spans="1:33" ht="12.75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</row>
    <row r="306" spans="1:33" ht="12.75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</row>
    <row r="307" spans="1:33" ht="12.75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</row>
    <row r="308" spans="1:33" ht="12.75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</row>
    <row r="309" spans="1:33" ht="12.75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</row>
    <row r="310" spans="1:33" ht="12.75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</row>
    <row r="311" spans="1:33" ht="12.75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</row>
    <row r="312" spans="1:33" ht="12.75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</row>
    <row r="313" spans="1:33" ht="12.75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</row>
    <row r="314" spans="1:33" ht="12.75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</row>
    <row r="315" spans="1:33" ht="12.75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</row>
    <row r="316" spans="1:33" ht="12.75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</row>
    <row r="317" spans="1:33" ht="12.75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</row>
    <row r="318" spans="1:33" ht="12.75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</row>
    <row r="319" spans="1:33" ht="12.75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</row>
    <row r="320" spans="1:33" ht="12.75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</row>
    <row r="321" spans="1:33" ht="12.75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</row>
    <row r="322" spans="1:33" ht="12.75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</row>
    <row r="323" spans="1:33" ht="12.75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</row>
    <row r="324" spans="1:33" ht="12.75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</row>
    <row r="325" spans="1:33" ht="12.75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</row>
    <row r="326" spans="1:33" ht="12.75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</row>
    <row r="327" spans="1:33" ht="12.75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</row>
    <row r="328" spans="1:33" ht="12.75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</row>
    <row r="329" spans="1:33" ht="12.75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</row>
    <row r="330" spans="1:33" ht="12.75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</row>
    <row r="331" spans="1:33" ht="12.75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</row>
    <row r="332" spans="1:33" ht="12.75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</row>
    <row r="333" spans="1:33" ht="12.75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</row>
    <row r="334" spans="1:33" ht="12.75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</row>
    <row r="335" spans="1:33" ht="12.75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4"/>
    </row>
    <row r="336" spans="1:33" ht="12.75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</row>
    <row r="337" spans="1:33" ht="12.75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</row>
    <row r="338" spans="1:33" ht="12.75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</row>
    <row r="339" spans="1:33" ht="12.75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</row>
    <row r="340" spans="1:33" ht="12.75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</row>
    <row r="341" spans="1:33" ht="12.75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4"/>
    </row>
    <row r="342" spans="1:33" ht="12.75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</row>
    <row r="343" spans="1:33" ht="12.75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</row>
    <row r="344" spans="1:33" ht="12.75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</row>
    <row r="345" spans="1:33" ht="12.75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</row>
    <row r="346" spans="1:33" ht="12.75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</row>
    <row r="347" spans="1:33" ht="12.75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4"/>
    </row>
    <row r="348" spans="1:33" ht="12.75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4"/>
    </row>
    <row r="349" spans="1:33" ht="12.75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4"/>
    </row>
    <row r="350" spans="1:33" ht="12.75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</row>
    <row r="351" spans="1:33" ht="12.75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</row>
    <row r="352" spans="1:33" ht="12.75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</row>
    <row r="353" spans="1:33" ht="12.75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</row>
    <row r="354" spans="1:33" ht="12.75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</row>
    <row r="355" spans="1:33" ht="12.75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</row>
    <row r="356" spans="1:33" ht="12.75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</row>
    <row r="357" spans="1:33" ht="12.75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</row>
    <row r="358" spans="1:33" ht="12.75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</row>
    <row r="359" spans="1:33" ht="12.75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</row>
    <row r="360" spans="1:33" ht="12.75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</row>
    <row r="361" spans="1:33" ht="12.75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</row>
    <row r="362" spans="1:33" ht="12.75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4"/>
    </row>
    <row r="363" spans="1:33" ht="12.75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</row>
    <row r="364" spans="1:33" ht="12.75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4"/>
    </row>
    <row r="365" spans="1:33" ht="12.75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4"/>
    </row>
    <row r="366" spans="1:33" ht="12.75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4"/>
    </row>
    <row r="367" spans="1:33" ht="12.75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</row>
    <row r="368" spans="1:33" ht="12.75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4"/>
    </row>
    <row r="369" spans="1:33" ht="12.75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4"/>
    </row>
    <row r="370" spans="1:33" ht="12.75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</row>
    <row r="371" spans="1:33" ht="12.75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</row>
    <row r="372" spans="1:33" ht="12.75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</row>
    <row r="373" spans="1:33" ht="12.75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</row>
    <row r="374" spans="1:33" ht="12.75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4"/>
    </row>
    <row r="375" spans="1:33" ht="12.75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4"/>
    </row>
    <row r="376" spans="1:33" ht="12.75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</row>
    <row r="377" spans="1:33" ht="12.75">
      <c r="A377" s="104"/>
      <c r="B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  <c r="AC377" s="104"/>
      <c r="AD377" s="104"/>
      <c r="AE377" s="104"/>
      <c r="AF377" s="104"/>
      <c r="AG377" s="104"/>
    </row>
    <row r="378" spans="1:33" ht="12.75">
      <c r="A378" s="104"/>
      <c r="B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  <c r="AA378" s="104"/>
      <c r="AB378" s="104"/>
      <c r="AC378" s="104"/>
      <c r="AD378" s="104"/>
      <c r="AE378" s="104"/>
      <c r="AF378" s="104"/>
      <c r="AG378" s="104"/>
    </row>
    <row r="379" spans="1:33" ht="12.75">
      <c r="A379" s="104"/>
      <c r="B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  <c r="AA379" s="104"/>
      <c r="AB379" s="104"/>
      <c r="AC379" s="104"/>
      <c r="AD379" s="104"/>
      <c r="AE379" s="104"/>
      <c r="AF379" s="104"/>
      <c r="AG379" s="104"/>
    </row>
    <row r="380" spans="1:33" ht="12.75">
      <c r="A380" s="104"/>
      <c r="B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  <c r="AA380" s="104"/>
      <c r="AB380" s="104"/>
      <c r="AC380" s="104"/>
      <c r="AD380" s="104"/>
      <c r="AE380" s="104"/>
      <c r="AF380" s="104"/>
      <c r="AG380" s="104"/>
    </row>
    <row r="381" spans="1:33" ht="12.75">
      <c r="A381" s="104"/>
      <c r="B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  <c r="AA381" s="104"/>
      <c r="AB381" s="104"/>
      <c r="AC381" s="104"/>
      <c r="AD381" s="104"/>
      <c r="AE381" s="104"/>
      <c r="AF381" s="104"/>
      <c r="AG381" s="104"/>
    </row>
    <row r="382" spans="1:33" ht="12.75">
      <c r="A382" s="104"/>
      <c r="B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  <c r="AA382" s="104"/>
      <c r="AB382" s="104"/>
      <c r="AC382" s="104"/>
      <c r="AD382" s="104"/>
      <c r="AE382" s="104"/>
      <c r="AF382" s="104"/>
      <c r="AG382" s="104"/>
    </row>
    <row r="383" spans="1:33" ht="12.75">
      <c r="A383" s="104"/>
      <c r="B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  <c r="AA383" s="104"/>
      <c r="AB383" s="104"/>
      <c r="AC383" s="104"/>
      <c r="AD383" s="104"/>
      <c r="AE383" s="104"/>
      <c r="AF383" s="104"/>
      <c r="AG383" s="104"/>
    </row>
    <row r="384" spans="1:33" ht="12.75">
      <c r="A384" s="104"/>
      <c r="B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  <c r="AC384" s="104"/>
      <c r="AD384" s="104"/>
      <c r="AE384" s="104"/>
      <c r="AF384" s="104"/>
      <c r="AG384" s="104"/>
    </row>
    <row r="385" spans="1:33" ht="12.75">
      <c r="A385" s="104"/>
      <c r="B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4"/>
    </row>
    <row r="386" spans="1:33" ht="12.75">
      <c r="A386" s="104"/>
      <c r="B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  <c r="AC386" s="104"/>
      <c r="AD386" s="104"/>
      <c r="AE386" s="104"/>
      <c r="AF386" s="104"/>
      <c r="AG386" s="104"/>
    </row>
    <row r="387" spans="1:33" ht="12.75">
      <c r="A387" s="104"/>
      <c r="B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  <c r="AA387" s="104"/>
      <c r="AB387" s="104"/>
      <c r="AC387" s="104"/>
      <c r="AD387" s="104"/>
      <c r="AE387" s="104"/>
      <c r="AF387" s="104"/>
      <c r="AG387" s="104"/>
    </row>
    <row r="388" spans="1:33" ht="12.75">
      <c r="A388" s="104"/>
      <c r="B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  <c r="AA388" s="104"/>
      <c r="AB388" s="104"/>
      <c r="AC388" s="104"/>
      <c r="AD388" s="104"/>
      <c r="AE388" s="104"/>
      <c r="AF388" s="104"/>
      <c r="AG388" s="104"/>
    </row>
    <row r="389" spans="1:33" ht="12.75">
      <c r="A389" s="104"/>
      <c r="B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  <c r="AA389" s="104"/>
      <c r="AB389" s="104"/>
      <c r="AC389" s="104"/>
      <c r="AD389" s="104"/>
      <c r="AE389" s="104"/>
      <c r="AF389" s="104"/>
      <c r="AG389" s="104"/>
    </row>
    <row r="390" spans="1:33" ht="12.75">
      <c r="A390" s="104"/>
      <c r="B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  <c r="AC390" s="104"/>
      <c r="AD390" s="104"/>
      <c r="AE390" s="104"/>
      <c r="AF390" s="104"/>
      <c r="AG390" s="104"/>
    </row>
    <row r="391" spans="1:33" ht="12.75">
      <c r="A391" s="104"/>
      <c r="B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  <c r="AC391" s="104"/>
      <c r="AD391" s="104"/>
      <c r="AE391" s="104"/>
      <c r="AF391" s="104"/>
      <c r="AG391" s="104"/>
    </row>
    <row r="392" spans="1:33" ht="12.75">
      <c r="A392" s="104"/>
      <c r="B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  <c r="AA392" s="104"/>
      <c r="AB392" s="104"/>
      <c r="AC392" s="104"/>
      <c r="AD392" s="104"/>
      <c r="AE392" s="104"/>
      <c r="AF392" s="104"/>
      <c r="AG392" s="104"/>
    </row>
    <row r="393" spans="1:33" ht="12.75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</row>
    <row r="394" spans="1:33" ht="12.75">
      <c r="A394" s="104"/>
      <c r="B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  <c r="AA394" s="104"/>
      <c r="AB394" s="104"/>
      <c r="AC394" s="104"/>
      <c r="AD394" s="104"/>
      <c r="AE394" s="104"/>
      <c r="AF394" s="104"/>
      <c r="AG394" s="104"/>
    </row>
    <row r="395" spans="1:33" ht="12.75">
      <c r="A395" s="104"/>
      <c r="B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  <c r="AA395" s="104"/>
      <c r="AB395" s="104"/>
      <c r="AC395" s="104"/>
      <c r="AD395" s="104"/>
      <c r="AE395" s="104"/>
      <c r="AF395" s="104"/>
      <c r="AG395" s="104"/>
    </row>
    <row r="396" spans="1:33" ht="12.75">
      <c r="A396" s="104"/>
      <c r="B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  <c r="AA396" s="104"/>
      <c r="AB396" s="104"/>
      <c r="AC396" s="104"/>
      <c r="AD396" s="104"/>
      <c r="AE396" s="104"/>
      <c r="AF396" s="104"/>
      <c r="AG396" s="104"/>
    </row>
    <row r="397" spans="1:33" ht="12.75">
      <c r="A397" s="104"/>
      <c r="B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  <c r="AA397" s="104"/>
      <c r="AB397" s="104"/>
      <c r="AC397" s="104"/>
      <c r="AD397" s="104"/>
      <c r="AE397" s="104"/>
      <c r="AF397" s="104"/>
      <c r="AG397" s="104"/>
    </row>
    <row r="398" spans="1:33" ht="12.75">
      <c r="A398" s="104"/>
      <c r="B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  <c r="AA398" s="104"/>
      <c r="AB398" s="104"/>
      <c r="AC398" s="104"/>
      <c r="AD398" s="104"/>
      <c r="AE398" s="104"/>
      <c r="AF398" s="104"/>
      <c r="AG398" s="104"/>
    </row>
    <row r="399" spans="1:33" ht="12.75">
      <c r="A399" s="104"/>
      <c r="B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  <c r="AA399" s="104"/>
      <c r="AB399" s="104"/>
      <c r="AC399" s="104"/>
      <c r="AD399" s="104"/>
      <c r="AE399" s="104"/>
      <c r="AF399" s="104"/>
      <c r="AG399" s="104"/>
    </row>
    <row r="400" spans="1:33" ht="12.75">
      <c r="A400" s="104"/>
      <c r="B400" s="104"/>
      <c r="C400" s="104"/>
      <c r="D400" s="104"/>
      <c r="E400" s="104"/>
      <c r="F400" s="104"/>
      <c r="G400" s="104"/>
      <c r="H400" s="104"/>
      <c r="I400" s="104"/>
      <c r="J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  <c r="AA400" s="104"/>
      <c r="AB400" s="104"/>
      <c r="AC400" s="104"/>
      <c r="AD400" s="104"/>
      <c r="AE400" s="104"/>
      <c r="AF400" s="104"/>
      <c r="AG400" s="104"/>
    </row>
    <row r="401" spans="1:33" ht="12.75">
      <c r="A401" s="104"/>
      <c r="B401" s="104"/>
      <c r="C401" s="104"/>
      <c r="D401" s="104"/>
      <c r="E401" s="104"/>
      <c r="F401" s="104"/>
      <c r="G401" s="104"/>
      <c r="H401" s="104"/>
      <c r="I401" s="104"/>
      <c r="J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  <c r="AA401" s="104"/>
      <c r="AB401" s="104"/>
      <c r="AC401" s="104"/>
      <c r="AD401" s="104"/>
      <c r="AE401" s="104"/>
      <c r="AF401" s="104"/>
      <c r="AG401" s="104"/>
    </row>
    <row r="402" spans="1:33" ht="12.75">
      <c r="A402" s="104"/>
      <c r="B402" s="104"/>
      <c r="C402" s="104"/>
      <c r="D402" s="104"/>
      <c r="E402" s="104"/>
      <c r="F402" s="104"/>
      <c r="G402" s="104"/>
      <c r="H402" s="104"/>
      <c r="I402" s="104"/>
      <c r="J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  <c r="AA402" s="104"/>
      <c r="AB402" s="104"/>
      <c r="AC402" s="104"/>
      <c r="AD402" s="104"/>
      <c r="AE402" s="104"/>
      <c r="AF402" s="104"/>
      <c r="AG402" s="104"/>
    </row>
    <row r="403" spans="1:33" ht="12.75">
      <c r="A403" s="104"/>
      <c r="B403" s="104"/>
      <c r="C403" s="104"/>
      <c r="D403" s="104"/>
      <c r="E403" s="104"/>
      <c r="F403" s="104"/>
      <c r="G403" s="104"/>
      <c r="H403" s="104"/>
      <c r="I403" s="104"/>
      <c r="J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  <c r="AA403" s="104"/>
      <c r="AB403" s="104"/>
      <c r="AC403" s="104"/>
      <c r="AD403" s="104"/>
      <c r="AE403" s="104"/>
      <c r="AF403" s="104"/>
      <c r="AG403" s="104"/>
    </row>
    <row r="404" spans="1:33" ht="12.75">
      <c r="A404" s="104"/>
      <c r="B404" s="104"/>
      <c r="C404" s="104"/>
      <c r="D404" s="104"/>
      <c r="E404" s="104"/>
      <c r="F404" s="104"/>
      <c r="G404" s="104"/>
      <c r="H404" s="104"/>
      <c r="I404" s="104"/>
      <c r="J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  <c r="AC404" s="104"/>
      <c r="AD404" s="104"/>
      <c r="AE404" s="104"/>
      <c r="AF404" s="104"/>
      <c r="AG404" s="104"/>
    </row>
    <row r="405" spans="1:33" ht="12.75">
      <c r="A405" s="104"/>
      <c r="B405" s="104"/>
      <c r="C405" s="104"/>
      <c r="D405" s="104"/>
      <c r="E405" s="104"/>
      <c r="F405" s="104"/>
      <c r="G405" s="104"/>
      <c r="H405" s="104"/>
      <c r="I405" s="104"/>
      <c r="J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  <c r="AC405" s="104"/>
      <c r="AD405" s="104"/>
      <c r="AE405" s="104"/>
      <c r="AF405" s="104"/>
      <c r="AG405" s="104"/>
    </row>
    <row r="406" spans="1:33" ht="12.75">
      <c r="A406" s="104"/>
      <c r="B406" s="104"/>
      <c r="C406" s="104"/>
      <c r="D406" s="104"/>
      <c r="E406" s="104"/>
      <c r="F406" s="104"/>
      <c r="G406" s="104"/>
      <c r="H406" s="104"/>
      <c r="I406" s="104"/>
      <c r="J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  <c r="AA406" s="104"/>
      <c r="AB406" s="104"/>
      <c r="AC406" s="104"/>
      <c r="AD406" s="104"/>
      <c r="AE406" s="104"/>
      <c r="AF406" s="104"/>
      <c r="AG406" s="104"/>
    </row>
    <row r="407" spans="1:33" ht="12.75">
      <c r="A407" s="104"/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  <c r="AA407" s="104"/>
      <c r="AB407" s="104"/>
      <c r="AC407" s="104"/>
      <c r="AD407" s="104"/>
      <c r="AE407" s="104"/>
      <c r="AF407" s="104"/>
      <c r="AG407" s="104"/>
    </row>
    <row r="408" spans="1:33" ht="12.75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  <c r="AA408" s="104"/>
      <c r="AB408" s="104"/>
      <c r="AC408" s="104"/>
      <c r="AD408" s="104"/>
      <c r="AE408" s="104"/>
      <c r="AF408" s="104"/>
      <c r="AG408" s="104"/>
    </row>
    <row r="409" spans="1:33" ht="12.75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  <c r="AA409" s="104"/>
      <c r="AB409" s="104"/>
      <c r="AC409" s="104"/>
      <c r="AD409" s="104"/>
      <c r="AE409" s="104"/>
      <c r="AF409" s="104"/>
      <c r="AG409" s="104"/>
    </row>
    <row r="410" spans="1:33" ht="12.75">
      <c r="A410" s="104"/>
      <c r="B410" s="104"/>
      <c r="C410" s="104"/>
      <c r="D410" s="104"/>
      <c r="E410" s="104"/>
      <c r="F410" s="104"/>
      <c r="G410" s="104"/>
      <c r="H410" s="104"/>
      <c r="I410" s="104"/>
      <c r="J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  <c r="AA410" s="104"/>
      <c r="AB410" s="104"/>
      <c r="AC410" s="104"/>
      <c r="AD410" s="104"/>
      <c r="AE410" s="104"/>
      <c r="AF410" s="104"/>
      <c r="AG410" s="104"/>
    </row>
    <row r="411" spans="1:33" ht="12.75">
      <c r="A411" s="104"/>
      <c r="B411" s="104"/>
      <c r="C411" s="104"/>
      <c r="D411" s="104"/>
      <c r="E411" s="104"/>
      <c r="F411" s="104"/>
      <c r="G411" s="104"/>
      <c r="H411" s="104"/>
      <c r="I411" s="104"/>
      <c r="J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  <c r="AA411" s="104"/>
      <c r="AB411" s="104"/>
      <c r="AC411" s="104"/>
      <c r="AD411" s="104"/>
      <c r="AE411" s="104"/>
      <c r="AF411" s="104"/>
      <c r="AG411" s="104"/>
    </row>
    <row r="412" spans="1:33" ht="12.75">
      <c r="A412" s="104"/>
      <c r="B412" s="104"/>
      <c r="C412" s="104"/>
      <c r="D412" s="104"/>
      <c r="E412" s="104"/>
      <c r="F412" s="104"/>
      <c r="G412" s="104"/>
      <c r="H412" s="104"/>
      <c r="I412" s="104"/>
      <c r="J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  <c r="AA412" s="104"/>
      <c r="AB412" s="104"/>
      <c r="AC412" s="104"/>
      <c r="AD412" s="104"/>
      <c r="AE412" s="104"/>
      <c r="AF412" s="104"/>
      <c r="AG412" s="104"/>
    </row>
    <row r="413" spans="1:33" ht="12.75">
      <c r="A413" s="104"/>
      <c r="B413" s="104"/>
      <c r="C413" s="104"/>
      <c r="D413" s="104"/>
      <c r="E413" s="104"/>
      <c r="F413" s="104"/>
      <c r="G413" s="104"/>
      <c r="H413" s="104"/>
      <c r="I413" s="104"/>
      <c r="J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  <c r="AA413" s="104"/>
      <c r="AB413" s="104"/>
      <c r="AC413" s="104"/>
      <c r="AD413" s="104"/>
      <c r="AE413" s="104"/>
      <c r="AF413" s="104"/>
      <c r="AG413" s="104"/>
    </row>
    <row r="414" spans="1:33" ht="12.75">
      <c r="A414" s="104"/>
      <c r="B414" s="104"/>
      <c r="C414" s="104"/>
      <c r="D414" s="104"/>
      <c r="E414" s="104"/>
      <c r="F414" s="104"/>
      <c r="G414" s="104"/>
      <c r="H414" s="104"/>
      <c r="I414" s="104"/>
      <c r="J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  <c r="AA414" s="104"/>
      <c r="AB414" s="104"/>
      <c r="AC414" s="104"/>
      <c r="AD414" s="104"/>
      <c r="AE414" s="104"/>
      <c r="AF414" s="104"/>
      <c r="AG414" s="104"/>
    </row>
    <row r="415" spans="1:33" ht="12.75">
      <c r="A415" s="104"/>
      <c r="B415" s="104"/>
      <c r="C415" s="104"/>
      <c r="D415" s="104"/>
      <c r="E415" s="104"/>
      <c r="F415" s="104"/>
      <c r="G415" s="104"/>
      <c r="H415" s="104"/>
      <c r="I415" s="104"/>
      <c r="J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  <c r="AA415" s="104"/>
      <c r="AB415" s="104"/>
      <c r="AC415" s="104"/>
      <c r="AD415" s="104"/>
      <c r="AE415" s="104"/>
      <c r="AF415" s="104"/>
      <c r="AG415" s="104"/>
    </row>
    <row r="416" spans="1:33" ht="12.75">
      <c r="A416" s="104"/>
      <c r="B416" s="104"/>
      <c r="C416" s="104"/>
      <c r="D416" s="104"/>
      <c r="E416" s="104"/>
      <c r="F416" s="104"/>
      <c r="G416" s="104"/>
      <c r="H416" s="104"/>
      <c r="I416" s="104"/>
      <c r="J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  <c r="AA416" s="104"/>
      <c r="AB416" s="104"/>
      <c r="AC416" s="104"/>
      <c r="AD416" s="104"/>
      <c r="AE416" s="104"/>
      <c r="AF416" s="104"/>
      <c r="AG416" s="104"/>
    </row>
    <row r="417" spans="1:33" ht="12.75">
      <c r="A417" s="104"/>
      <c r="B417" s="104"/>
      <c r="C417" s="104"/>
      <c r="D417" s="104"/>
      <c r="E417" s="104"/>
      <c r="F417" s="104"/>
      <c r="G417" s="104"/>
      <c r="H417" s="104"/>
      <c r="I417" s="104"/>
      <c r="J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  <c r="AA417" s="104"/>
      <c r="AB417" s="104"/>
      <c r="AC417" s="104"/>
      <c r="AD417" s="104"/>
      <c r="AE417" s="104"/>
      <c r="AF417" s="104"/>
      <c r="AG417" s="104"/>
    </row>
    <row r="418" spans="1:33" ht="12.75">
      <c r="A418" s="104"/>
      <c r="B418" s="104"/>
      <c r="C418" s="104"/>
      <c r="D418" s="104"/>
      <c r="E418" s="104"/>
      <c r="F418" s="104"/>
      <c r="G418" s="104"/>
      <c r="H418" s="104"/>
      <c r="I418" s="104"/>
      <c r="J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  <c r="AA418" s="104"/>
      <c r="AB418" s="104"/>
      <c r="AC418" s="104"/>
      <c r="AD418" s="104"/>
      <c r="AE418" s="104"/>
      <c r="AF418" s="104"/>
      <c r="AG418" s="104"/>
    </row>
    <row r="419" spans="1:33" ht="12.75">
      <c r="A419" s="104"/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  <c r="AA419" s="104"/>
      <c r="AB419" s="104"/>
      <c r="AC419" s="104"/>
      <c r="AD419" s="104"/>
      <c r="AE419" s="104"/>
      <c r="AF419" s="104"/>
      <c r="AG419" s="104"/>
    </row>
    <row r="420" spans="1:33" ht="12.75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  <c r="AA420" s="104"/>
      <c r="AB420" s="104"/>
      <c r="AC420" s="104"/>
      <c r="AD420" s="104"/>
      <c r="AE420" s="104"/>
      <c r="AF420" s="104"/>
      <c r="AG420" s="104"/>
    </row>
    <row r="421" spans="1:33" ht="12.75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  <c r="AA421" s="104"/>
      <c r="AB421" s="104"/>
      <c r="AC421" s="104"/>
      <c r="AD421" s="104"/>
      <c r="AE421" s="104"/>
      <c r="AF421" s="104"/>
      <c r="AG421" s="104"/>
    </row>
    <row r="422" spans="1:33" ht="12.75">
      <c r="A422" s="104"/>
      <c r="B422" s="104"/>
      <c r="C422" s="104"/>
      <c r="D422" s="104"/>
      <c r="E422" s="104"/>
      <c r="F422" s="104"/>
      <c r="G422" s="104"/>
      <c r="H422" s="104"/>
      <c r="I422" s="104"/>
      <c r="J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  <c r="AA422" s="104"/>
      <c r="AB422" s="104"/>
      <c r="AC422" s="104"/>
      <c r="AD422" s="104"/>
      <c r="AE422" s="104"/>
      <c r="AF422" s="104"/>
      <c r="AG422" s="104"/>
    </row>
    <row r="423" spans="1:33" ht="12.75">
      <c r="A423" s="104"/>
      <c r="B423" s="104"/>
      <c r="C423" s="104"/>
      <c r="D423" s="104"/>
      <c r="E423" s="104"/>
      <c r="F423" s="104"/>
      <c r="G423" s="104"/>
      <c r="H423" s="104"/>
      <c r="I423" s="104"/>
      <c r="J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  <c r="AA423" s="104"/>
      <c r="AB423" s="104"/>
      <c r="AC423" s="104"/>
      <c r="AD423" s="104"/>
      <c r="AE423" s="104"/>
      <c r="AF423" s="104"/>
      <c r="AG423" s="104"/>
    </row>
    <row r="424" spans="1:33" ht="12.75">
      <c r="A424" s="104"/>
      <c r="B424" s="104"/>
      <c r="C424" s="104"/>
      <c r="D424" s="104"/>
      <c r="E424" s="104"/>
      <c r="F424" s="104"/>
      <c r="G424" s="104"/>
      <c r="H424" s="104"/>
      <c r="I424" s="104"/>
      <c r="J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  <c r="AA424" s="104"/>
      <c r="AB424" s="104"/>
      <c r="AC424" s="104"/>
      <c r="AD424" s="104"/>
      <c r="AE424" s="104"/>
      <c r="AF424" s="104"/>
      <c r="AG424" s="104"/>
    </row>
    <row r="425" spans="1:33" ht="12.75">
      <c r="A425" s="104"/>
      <c r="B425" s="104"/>
      <c r="C425" s="104"/>
      <c r="D425" s="104"/>
      <c r="E425" s="104"/>
      <c r="F425" s="104"/>
      <c r="G425" s="104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  <c r="AC425" s="104"/>
      <c r="AD425" s="104"/>
      <c r="AE425" s="104"/>
      <c r="AF425" s="104"/>
      <c r="AG425" s="104"/>
    </row>
    <row r="426" spans="1:33" ht="12.75">
      <c r="A426" s="104"/>
      <c r="B426" s="104"/>
      <c r="C426" s="104"/>
      <c r="D426" s="104"/>
      <c r="E426" s="104"/>
      <c r="F426" s="104"/>
      <c r="G426" s="104"/>
      <c r="H426" s="104"/>
      <c r="I426" s="104"/>
      <c r="J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  <c r="AA426" s="104"/>
      <c r="AB426" s="104"/>
      <c r="AC426" s="104"/>
      <c r="AD426" s="104"/>
      <c r="AE426" s="104"/>
      <c r="AF426" s="104"/>
      <c r="AG426" s="104"/>
    </row>
    <row r="427" spans="1:33" ht="12.75">
      <c r="A427" s="104"/>
      <c r="B427" s="104"/>
      <c r="C427" s="104"/>
      <c r="D427" s="104"/>
      <c r="E427" s="104"/>
      <c r="F427" s="104"/>
      <c r="G427" s="104"/>
      <c r="H427" s="104"/>
      <c r="I427" s="104"/>
      <c r="J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  <c r="AA427" s="104"/>
      <c r="AB427" s="104"/>
      <c r="AC427" s="104"/>
      <c r="AD427" s="104"/>
      <c r="AE427" s="104"/>
      <c r="AF427" s="104"/>
      <c r="AG427" s="104"/>
    </row>
    <row r="428" spans="1:33" ht="12.75">
      <c r="A428" s="104"/>
      <c r="B428" s="104"/>
      <c r="C428" s="104"/>
      <c r="D428" s="104"/>
      <c r="E428" s="104"/>
      <c r="F428" s="104"/>
      <c r="G428" s="104"/>
      <c r="H428" s="104"/>
      <c r="I428" s="104"/>
      <c r="J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  <c r="AA428" s="104"/>
      <c r="AB428" s="104"/>
      <c r="AC428" s="104"/>
      <c r="AD428" s="104"/>
      <c r="AE428" s="104"/>
      <c r="AF428" s="104"/>
      <c r="AG428" s="104"/>
    </row>
    <row r="429" spans="1:33" ht="12.75">
      <c r="A429" s="104"/>
      <c r="B429" s="104"/>
      <c r="C429" s="104"/>
      <c r="D429" s="104"/>
      <c r="E429" s="104"/>
      <c r="F429" s="104"/>
      <c r="G429" s="104"/>
      <c r="H429" s="104"/>
      <c r="I429" s="104"/>
      <c r="J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  <c r="AA429" s="104"/>
      <c r="AB429" s="104"/>
      <c r="AC429" s="104"/>
      <c r="AD429" s="104"/>
      <c r="AE429" s="104"/>
      <c r="AF429" s="104"/>
      <c r="AG429" s="104"/>
    </row>
    <row r="430" spans="1:33" ht="12.75">
      <c r="A430" s="104"/>
      <c r="B430" s="104"/>
      <c r="C430" s="104"/>
      <c r="D430" s="104"/>
      <c r="E430" s="104"/>
      <c r="F430" s="104"/>
      <c r="G430" s="104"/>
      <c r="H430" s="104"/>
      <c r="I430" s="104"/>
      <c r="J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  <c r="AA430" s="104"/>
      <c r="AB430" s="104"/>
      <c r="AC430" s="104"/>
      <c r="AD430" s="104"/>
      <c r="AE430" s="104"/>
      <c r="AF430" s="104"/>
      <c r="AG430" s="104"/>
    </row>
    <row r="431" spans="1:33" ht="12.75">
      <c r="A431" s="104"/>
      <c r="B431" s="104"/>
      <c r="C431" s="104"/>
      <c r="D431" s="104"/>
      <c r="E431" s="104"/>
      <c r="F431" s="104"/>
      <c r="G431" s="104"/>
      <c r="H431" s="104"/>
      <c r="I431" s="104"/>
      <c r="J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  <c r="AA431" s="104"/>
      <c r="AB431" s="104"/>
      <c r="AC431" s="104"/>
      <c r="AD431" s="104"/>
      <c r="AE431" s="104"/>
      <c r="AF431" s="104"/>
      <c r="AG431" s="104"/>
    </row>
    <row r="432" spans="1:33" ht="12.75">
      <c r="A432" s="104"/>
      <c r="B432" s="104"/>
      <c r="C432" s="104"/>
      <c r="D432" s="104"/>
      <c r="E432" s="104"/>
      <c r="F432" s="104"/>
      <c r="G432" s="104"/>
      <c r="H432" s="104"/>
      <c r="I432" s="104"/>
      <c r="J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  <c r="AA432" s="104"/>
      <c r="AB432" s="104"/>
      <c r="AC432" s="104"/>
      <c r="AD432" s="104"/>
      <c r="AE432" s="104"/>
      <c r="AF432" s="104"/>
      <c r="AG432" s="104"/>
    </row>
    <row r="433" spans="1:33" ht="12.75">
      <c r="A433" s="104"/>
      <c r="B433" s="104"/>
      <c r="C433" s="104"/>
      <c r="D433" s="104"/>
      <c r="E433" s="104"/>
      <c r="F433" s="104"/>
      <c r="G433" s="104"/>
      <c r="H433" s="104"/>
      <c r="I433" s="104"/>
      <c r="J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  <c r="AA433" s="104"/>
      <c r="AB433" s="104"/>
      <c r="AC433" s="104"/>
      <c r="AD433" s="104"/>
      <c r="AE433" s="104"/>
      <c r="AF433" s="104"/>
      <c r="AG433" s="104"/>
    </row>
    <row r="434" spans="1:33" ht="12.75">
      <c r="A434" s="104"/>
      <c r="B434" s="104"/>
      <c r="C434" s="104"/>
      <c r="D434" s="104"/>
      <c r="E434" s="104"/>
      <c r="F434" s="104"/>
      <c r="G434" s="104"/>
      <c r="H434" s="104"/>
      <c r="I434" s="104"/>
      <c r="J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  <c r="AA434" s="104"/>
      <c r="AB434" s="104"/>
      <c r="AC434" s="104"/>
      <c r="AD434" s="104"/>
      <c r="AE434" s="104"/>
      <c r="AF434" s="104"/>
      <c r="AG434" s="104"/>
    </row>
    <row r="435" spans="1:33" ht="12.75">
      <c r="A435" s="104"/>
      <c r="B435" s="104"/>
      <c r="C435" s="104"/>
      <c r="D435" s="104"/>
      <c r="E435" s="104"/>
      <c r="F435" s="104"/>
      <c r="G435" s="104"/>
      <c r="H435" s="104"/>
      <c r="I435" s="104"/>
      <c r="J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  <c r="AA435" s="104"/>
      <c r="AB435" s="104"/>
      <c r="AC435" s="104"/>
      <c r="AD435" s="104"/>
      <c r="AE435" s="104"/>
      <c r="AF435" s="104"/>
      <c r="AG435" s="104"/>
    </row>
    <row r="436" spans="1:33" ht="12.75">
      <c r="A436" s="104"/>
      <c r="B436" s="104"/>
      <c r="C436" s="104"/>
      <c r="D436" s="104"/>
      <c r="E436" s="104"/>
      <c r="F436" s="104"/>
      <c r="G436" s="104"/>
      <c r="H436" s="104"/>
      <c r="I436" s="104"/>
      <c r="J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  <c r="AA436" s="104"/>
      <c r="AB436" s="104"/>
      <c r="AC436" s="104"/>
      <c r="AD436" s="104"/>
      <c r="AE436" s="104"/>
      <c r="AF436" s="104"/>
      <c r="AG436" s="104"/>
    </row>
    <row r="437" spans="1:33" ht="12.75">
      <c r="A437" s="104"/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  <c r="AA437" s="104"/>
      <c r="AB437" s="104"/>
      <c r="AC437" s="104"/>
      <c r="AD437" s="104"/>
      <c r="AE437" s="104"/>
      <c r="AF437" s="104"/>
      <c r="AG437" s="104"/>
    </row>
    <row r="438" spans="1:33" ht="12.75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  <c r="AA438" s="104"/>
      <c r="AB438" s="104"/>
      <c r="AC438" s="104"/>
      <c r="AD438" s="104"/>
      <c r="AE438" s="104"/>
      <c r="AF438" s="104"/>
      <c r="AG438" s="104"/>
    </row>
    <row r="439" spans="1:33" ht="12.75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  <c r="AA439" s="104"/>
      <c r="AB439" s="104"/>
      <c r="AC439" s="104"/>
      <c r="AD439" s="104"/>
      <c r="AE439" s="104"/>
      <c r="AF439" s="104"/>
      <c r="AG439" s="104"/>
    </row>
    <row r="440" spans="1:33" ht="12.75">
      <c r="A440" s="104"/>
      <c r="B440" s="104"/>
      <c r="C440" s="104"/>
      <c r="D440" s="104"/>
      <c r="E440" s="104"/>
      <c r="F440" s="104"/>
      <c r="G440" s="104"/>
      <c r="H440" s="104"/>
      <c r="I440" s="104"/>
      <c r="J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  <c r="AA440" s="104"/>
      <c r="AB440" s="104"/>
      <c r="AC440" s="104"/>
      <c r="AD440" s="104"/>
      <c r="AE440" s="104"/>
      <c r="AF440" s="104"/>
      <c r="AG440" s="104"/>
    </row>
    <row r="441" spans="1:33" ht="12.75">
      <c r="A441" s="104"/>
      <c r="B441" s="104"/>
      <c r="C441" s="104"/>
      <c r="D441" s="104"/>
      <c r="E441" s="104"/>
      <c r="F441" s="104"/>
      <c r="G441" s="104"/>
      <c r="H441" s="104"/>
      <c r="I441" s="104"/>
      <c r="J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  <c r="AC441" s="104"/>
      <c r="AD441" s="104"/>
      <c r="AE441" s="104"/>
      <c r="AF441" s="104"/>
      <c r="AG441" s="104"/>
    </row>
    <row r="442" spans="1:33" ht="12.75">
      <c r="A442" s="104"/>
      <c r="B442" s="104"/>
      <c r="C442" s="104"/>
      <c r="D442" s="104"/>
      <c r="E442" s="104"/>
      <c r="F442" s="104"/>
      <c r="G442" s="104"/>
      <c r="H442" s="104"/>
      <c r="I442" s="104"/>
      <c r="J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  <c r="AC442" s="104"/>
      <c r="AD442" s="104"/>
      <c r="AE442" s="104"/>
      <c r="AF442" s="104"/>
      <c r="AG442" s="104"/>
    </row>
    <row r="443" spans="1:33" ht="12.75">
      <c r="A443" s="104"/>
      <c r="B443" s="104"/>
      <c r="C443" s="104"/>
      <c r="D443" s="104"/>
      <c r="E443" s="104"/>
      <c r="F443" s="104"/>
      <c r="G443" s="104"/>
      <c r="H443" s="104"/>
      <c r="I443" s="104"/>
      <c r="J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  <c r="AE443" s="104"/>
      <c r="AF443" s="104"/>
      <c r="AG443" s="104"/>
    </row>
    <row r="444" spans="1:33" ht="12.75">
      <c r="A444" s="104"/>
      <c r="B444" s="104"/>
      <c r="C444" s="104"/>
      <c r="D444" s="104"/>
      <c r="E444" s="104"/>
      <c r="F444" s="104"/>
      <c r="G444" s="104"/>
      <c r="H444" s="104"/>
      <c r="I444" s="104"/>
      <c r="J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  <c r="AC444" s="104"/>
      <c r="AD444" s="104"/>
      <c r="AE444" s="104"/>
      <c r="AF444" s="104"/>
      <c r="AG444" s="104"/>
    </row>
    <row r="445" spans="1:33" ht="12.75">
      <c r="A445" s="104"/>
      <c r="B445" s="104"/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4"/>
      <c r="AE445" s="104"/>
      <c r="AF445" s="104"/>
      <c r="AG445" s="104"/>
    </row>
    <row r="446" spans="1:33" ht="12.75">
      <c r="A446" s="104"/>
      <c r="B446" s="104"/>
      <c r="C446" s="104"/>
      <c r="D446" s="104"/>
      <c r="E446" s="104"/>
      <c r="F446" s="104"/>
      <c r="G446" s="104"/>
      <c r="H446" s="104"/>
      <c r="I446" s="104"/>
      <c r="J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  <c r="AE446" s="104"/>
      <c r="AF446" s="104"/>
      <c r="AG446" s="104"/>
    </row>
    <row r="447" spans="1:33" ht="12.75">
      <c r="A447" s="104"/>
      <c r="B447" s="104"/>
      <c r="C447" s="104"/>
      <c r="D447" s="104"/>
      <c r="E447" s="104"/>
      <c r="F447" s="104"/>
      <c r="G447" s="104"/>
      <c r="H447" s="104"/>
      <c r="I447" s="104"/>
      <c r="J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  <c r="AA447" s="104"/>
      <c r="AB447" s="104"/>
      <c r="AC447" s="104"/>
      <c r="AD447" s="104"/>
      <c r="AE447" s="104"/>
      <c r="AF447" s="104"/>
      <c r="AG447" s="104"/>
    </row>
    <row r="448" spans="1:33" ht="12.75">
      <c r="A448" s="104"/>
      <c r="B448" s="104"/>
      <c r="C448" s="104"/>
      <c r="D448" s="104"/>
      <c r="E448" s="104"/>
      <c r="F448" s="104"/>
      <c r="G448" s="104"/>
      <c r="H448" s="104"/>
      <c r="I448" s="104"/>
      <c r="J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  <c r="AA448" s="104"/>
      <c r="AB448" s="104"/>
      <c r="AC448" s="104"/>
      <c r="AD448" s="104"/>
      <c r="AE448" s="104"/>
      <c r="AF448" s="104"/>
      <c r="AG448" s="104"/>
    </row>
    <row r="449" spans="1:33" ht="12.75">
      <c r="A449" s="104"/>
      <c r="B449" s="104"/>
      <c r="C449" s="104"/>
      <c r="D449" s="104"/>
      <c r="E449" s="104"/>
      <c r="F449" s="104"/>
      <c r="G449" s="104"/>
      <c r="H449" s="104"/>
      <c r="I449" s="104"/>
      <c r="J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  <c r="AA449" s="104"/>
      <c r="AB449" s="104"/>
      <c r="AC449" s="104"/>
      <c r="AD449" s="104"/>
      <c r="AE449" s="104"/>
      <c r="AF449" s="104"/>
      <c r="AG449" s="104"/>
    </row>
    <row r="450" spans="1:33" ht="12.75">
      <c r="A450" s="104"/>
      <c r="B450" s="104"/>
      <c r="C450" s="104"/>
      <c r="D450" s="104"/>
      <c r="E450" s="104"/>
      <c r="F450" s="104"/>
      <c r="G450" s="104"/>
      <c r="H450" s="104"/>
      <c r="I450" s="104"/>
      <c r="J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  <c r="AA450" s="104"/>
      <c r="AB450" s="104"/>
      <c r="AC450" s="104"/>
      <c r="AD450" s="104"/>
      <c r="AE450" s="104"/>
      <c r="AF450" s="104"/>
      <c r="AG450" s="104"/>
    </row>
    <row r="451" spans="1:33" ht="12.75">
      <c r="A451" s="104"/>
      <c r="B451" s="104"/>
      <c r="C451" s="104"/>
      <c r="D451" s="104"/>
      <c r="E451" s="104"/>
      <c r="F451" s="104"/>
      <c r="G451" s="104"/>
      <c r="H451" s="104"/>
      <c r="I451" s="104"/>
      <c r="J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  <c r="AA451" s="104"/>
      <c r="AB451" s="104"/>
      <c r="AC451" s="104"/>
      <c r="AD451" s="104"/>
      <c r="AE451" s="104"/>
      <c r="AF451" s="104"/>
      <c r="AG451" s="104"/>
    </row>
    <row r="452" spans="1:33" ht="12.75">
      <c r="A452" s="104"/>
      <c r="B452" s="104"/>
      <c r="C452" s="104"/>
      <c r="D452" s="104"/>
      <c r="E452" s="104"/>
      <c r="F452" s="104"/>
      <c r="G452" s="104"/>
      <c r="H452" s="104"/>
      <c r="I452" s="104"/>
      <c r="J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  <c r="AA452" s="104"/>
      <c r="AB452" s="104"/>
      <c r="AC452" s="104"/>
      <c r="AD452" s="104"/>
      <c r="AE452" s="104"/>
      <c r="AF452" s="104"/>
      <c r="AG452" s="104"/>
    </row>
    <row r="453" spans="1:33" ht="12.75">
      <c r="A453" s="104"/>
      <c r="B453" s="104"/>
      <c r="C453" s="104"/>
      <c r="D453" s="104"/>
      <c r="E453" s="104"/>
      <c r="F453" s="104"/>
      <c r="G453" s="104"/>
      <c r="H453" s="104"/>
      <c r="I453" s="104"/>
      <c r="J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  <c r="AC453" s="104"/>
      <c r="AD453" s="104"/>
      <c r="AE453" s="104"/>
      <c r="AF453" s="104"/>
      <c r="AG453" s="104"/>
    </row>
    <row r="454" spans="1:33" ht="12.75">
      <c r="A454" s="104"/>
      <c r="B454" s="104"/>
      <c r="C454" s="104"/>
      <c r="D454" s="104"/>
      <c r="E454" s="104"/>
      <c r="F454" s="104"/>
      <c r="G454" s="104"/>
      <c r="H454" s="104"/>
      <c r="I454" s="104"/>
      <c r="J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  <c r="AC454" s="104"/>
      <c r="AD454" s="104"/>
      <c r="AE454" s="104"/>
      <c r="AF454" s="104"/>
      <c r="AG454" s="104"/>
    </row>
    <row r="455" spans="1:33" ht="12.75">
      <c r="A455" s="104"/>
      <c r="B455" s="104"/>
      <c r="C455" s="104"/>
      <c r="D455" s="104"/>
      <c r="E455" s="104"/>
      <c r="F455" s="104"/>
      <c r="G455" s="104"/>
      <c r="H455" s="104"/>
      <c r="I455" s="104"/>
      <c r="J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  <c r="AA455" s="104"/>
      <c r="AB455" s="104"/>
      <c r="AC455" s="104"/>
      <c r="AD455" s="104"/>
      <c r="AE455" s="104"/>
      <c r="AF455" s="104"/>
      <c r="AG455" s="104"/>
    </row>
    <row r="456" spans="1:33" ht="12.75">
      <c r="A456" s="104"/>
      <c r="B456" s="104"/>
      <c r="C456" s="104"/>
      <c r="D456" s="104"/>
      <c r="E456" s="104"/>
      <c r="F456" s="104"/>
      <c r="G456" s="104"/>
      <c r="H456" s="104"/>
      <c r="I456" s="104"/>
      <c r="J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  <c r="AA456" s="104"/>
      <c r="AB456" s="104"/>
      <c r="AC456" s="104"/>
      <c r="AD456" s="104"/>
      <c r="AE456" s="104"/>
      <c r="AF456" s="104"/>
      <c r="AG456" s="104"/>
    </row>
    <row r="457" spans="1:33" ht="12.75">
      <c r="A457" s="104"/>
      <c r="B457" s="104"/>
      <c r="C457" s="104"/>
      <c r="D457" s="104"/>
      <c r="E457" s="104"/>
      <c r="F457" s="104"/>
      <c r="G457" s="104"/>
      <c r="H457" s="104"/>
      <c r="I457" s="104"/>
      <c r="J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104"/>
      <c r="AE457" s="104"/>
      <c r="AF457" s="104"/>
      <c r="AG457" s="104"/>
    </row>
    <row r="458" spans="1:33" ht="12.75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</row>
    <row r="459" spans="1:33" ht="12.75">
      <c r="A459" s="104"/>
      <c r="B459" s="104"/>
      <c r="C459" s="104"/>
      <c r="D459" s="104"/>
      <c r="E459" s="104"/>
      <c r="F459" s="104"/>
      <c r="G459" s="104"/>
      <c r="H459" s="104"/>
      <c r="I459" s="104"/>
      <c r="J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104"/>
      <c r="AE459" s="104"/>
      <c r="AF459" s="104"/>
      <c r="AG459" s="104"/>
    </row>
    <row r="460" spans="1:33" ht="12.75">
      <c r="A460" s="104"/>
      <c r="B460" s="104"/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  <c r="AA460" s="104"/>
      <c r="AB460" s="104"/>
      <c r="AC460" s="104"/>
      <c r="AD460" s="104"/>
      <c r="AE460" s="104"/>
      <c r="AF460" s="104"/>
      <c r="AG460" s="104"/>
    </row>
    <row r="461" spans="1:33" ht="12.75">
      <c r="A461" s="104"/>
      <c r="B461" s="104"/>
      <c r="C461" s="104"/>
      <c r="D461" s="104"/>
      <c r="E461" s="104"/>
      <c r="F461" s="104"/>
      <c r="G461" s="104"/>
      <c r="H461" s="104"/>
      <c r="I461" s="104"/>
      <c r="J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  <c r="AA461" s="104"/>
      <c r="AB461" s="104"/>
      <c r="AC461" s="104"/>
      <c r="AD461" s="104"/>
      <c r="AE461" s="104"/>
      <c r="AF461" s="104"/>
      <c r="AG461" s="104"/>
    </row>
    <row r="462" spans="1:33" ht="12.75">
      <c r="A462" s="104"/>
      <c r="B462" s="104"/>
      <c r="C462" s="104"/>
      <c r="D462" s="104"/>
      <c r="E462" s="104"/>
      <c r="F462" s="104"/>
      <c r="G462" s="104"/>
      <c r="H462" s="104"/>
      <c r="I462" s="104"/>
      <c r="J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  <c r="AA462" s="104"/>
      <c r="AB462" s="104"/>
      <c r="AC462" s="104"/>
      <c r="AD462" s="104"/>
      <c r="AE462" s="104"/>
      <c r="AF462" s="104"/>
      <c r="AG462" s="104"/>
    </row>
    <row r="463" spans="1:33" ht="12.75">
      <c r="A463" s="104"/>
      <c r="B463" s="104"/>
      <c r="C463" s="104"/>
      <c r="D463" s="104"/>
      <c r="E463" s="104"/>
      <c r="F463" s="104"/>
      <c r="G463" s="104"/>
      <c r="H463" s="104"/>
      <c r="I463" s="104"/>
      <c r="J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  <c r="AA463" s="104"/>
      <c r="AB463" s="104"/>
      <c r="AC463" s="104"/>
      <c r="AD463" s="104"/>
      <c r="AE463" s="104"/>
      <c r="AF463" s="104"/>
      <c r="AG463" s="104"/>
    </row>
    <row r="464" spans="1:33" ht="12.75">
      <c r="A464" s="104"/>
      <c r="B464" s="104"/>
      <c r="C464" s="104"/>
      <c r="D464" s="104"/>
      <c r="E464" s="104"/>
      <c r="F464" s="104"/>
      <c r="G464" s="104"/>
      <c r="H464" s="104"/>
      <c r="I464" s="104"/>
      <c r="J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04"/>
    </row>
    <row r="465" spans="1:33" ht="12.75">
      <c r="A465" s="104"/>
      <c r="B465" s="104"/>
      <c r="C465" s="104"/>
      <c r="D465" s="104"/>
      <c r="E465" s="104"/>
      <c r="F465" s="104"/>
      <c r="G465" s="104"/>
      <c r="H465" s="104"/>
      <c r="I465" s="104"/>
      <c r="J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04"/>
      <c r="AE465" s="104"/>
      <c r="AF465" s="104"/>
      <c r="AG465" s="104"/>
    </row>
    <row r="466" spans="1:33" ht="12.75">
      <c r="A466" s="104"/>
      <c r="B466" s="104"/>
      <c r="C466" s="104"/>
      <c r="D466" s="104"/>
      <c r="E466" s="104"/>
      <c r="F466" s="104"/>
      <c r="G466" s="104"/>
      <c r="H466" s="104"/>
      <c r="I466" s="104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  <c r="AC466" s="104"/>
      <c r="AD466" s="104"/>
      <c r="AE466" s="104"/>
      <c r="AF466" s="104"/>
      <c r="AG466" s="104"/>
    </row>
    <row r="467" spans="1:33" ht="12.75">
      <c r="A467" s="104"/>
      <c r="B467" s="104"/>
      <c r="C467" s="104"/>
      <c r="D467" s="104"/>
      <c r="E467" s="104"/>
      <c r="F467" s="104"/>
      <c r="G467" s="104"/>
      <c r="H467" s="104"/>
      <c r="I467" s="104"/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  <c r="AC467" s="104"/>
      <c r="AD467" s="104"/>
      <c r="AE467" s="104"/>
      <c r="AF467" s="104"/>
      <c r="AG467" s="104"/>
    </row>
    <row r="468" spans="1:33" ht="12.75">
      <c r="A468" s="104"/>
      <c r="B468" s="104"/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  <c r="AE468" s="104"/>
      <c r="AF468" s="104"/>
      <c r="AG468" s="104"/>
    </row>
    <row r="469" spans="1:33" ht="12.75">
      <c r="A469" s="104"/>
      <c r="B469" s="104"/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  <c r="AC469" s="104"/>
      <c r="AD469" s="104"/>
      <c r="AE469" s="104"/>
      <c r="AF469" s="104"/>
      <c r="AG469" s="104"/>
    </row>
    <row r="470" spans="1:33" ht="12.75">
      <c r="A470" s="104"/>
      <c r="B470" s="104"/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  <c r="AC470" s="104"/>
      <c r="AD470" s="104"/>
      <c r="AE470" s="104"/>
      <c r="AF470" s="104"/>
      <c r="AG470" s="104"/>
    </row>
    <row r="471" spans="1:33" ht="12.75">
      <c r="A471" s="104"/>
      <c r="B471" s="104"/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  <c r="AC471" s="104"/>
      <c r="AD471" s="104"/>
      <c r="AE471" s="104"/>
      <c r="AF471" s="104"/>
      <c r="AG471" s="104"/>
    </row>
    <row r="472" spans="1:33" ht="12.75">
      <c r="A472" s="104"/>
      <c r="B472" s="104"/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  <c r="AC472" s="104"/>
      <c r="AD472" s="104"/>
      <c r="AE472" s="104"/>
      <c r="AF472" s="104"/>
      <c r="AG472" s="104"/>
    </row>
    <row r="473" spans="1:33" ht="12.75">
      <c r="A473" s="104"/>
      <c r="B473" s="104"/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  <c r="AA473" s="104"/>
      <c r="AB473" s="104"/>
      <c r="AC473" s="104"/>
      <c r="AD473" s="104"/>
      <c r="AE473" s="104"/>
      <c r="AF473" s="104"/>
      <c r="AG473" s="104"/>
    </row>
    <row r="474" spans="1:33" ht="12.75">
      <c r="A474" s="104"/>
      <c r="B474" s="104"/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  <c r="AA474" s="104"/>
      <c r="AB474" s="104"/>
      <c r="AC474" s="104"/>
      <c r="AD474" s="104"/>
      <c r="AE474" s="104"/>
      <c r="AF474" s="104"/>
      <c r="AG474" s="104"/>
    </row>
    <row r="475" spans="1:33" ht="12.75">
      <c r="A475" s="104"/>
      <c r="B475" s="104"/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  <c r="AA475" s="104"/>
      <c r="AB475" s="104"/>
      <c r="AC475" s="104"/>
      <c r="AD475" s="104"/>
      <c r="AE475" s="104"/>
      <c r="AF475" s="104"/>
      <c r="AG475" s="104"/>
    </row>
    <row r="476" spans="1:33" ht="12.75">
      <c r="A476" s="104"/>
      <c r="B476" s="104"/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  <c r="AC476" s="104"/>
      <c r="AD476" s="104"/>
      <c r="AE476" s="104"/>
      <c r="AF476" s="104"/>
      <c r="AG476" s="104"/>
    </row>
    <row r="477" spans="1:33" ht="12.75">
      <c r="A477" s="104"/>
      <c r="B477" s="104"/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  <c r="AE477" s="104"/>
      <c r="AF477" s="104"/>
      <c r="AG477" s="104"/>
    </row>
    <row r="478" spans="1:33" ht="12.75">
      <c r="A478" s="104"/>
      <c r="B478" s="104"/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  <c r="AA478" s="104"/>
      <c r="AB478" s="104"/>
      <c r="AC478" s="104"/>
      <c r="AD478" s="104"/>
      <c r="AE478" s="104"/>
      <c r="AF478" s="104"/>
      <c r="AG478" s="104"/>
    </row>
    <row r="479" spans="1:33" ht="12.75">
      <c r="A479" s="104"/>
      <c r="B479" s="104"/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  <c r="AA479" s="104"/>
      <c r="AB479" s="104"/>
      <c r="AC479" s="104"/>
      <c r="AD479" s="104"/>
      <c r="AE479" s="104"/>
      <c r="AF479" s="104"/>
      <c r="AG479" s="104"/>
    </row>
    <row r="480" spans="1:33" ht="12.75">
      <c r="A480" s="104"/>
      <c r="B480" s="104"/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  <c r="AA480" s="104"/>
      <c r="AB480" s="104"/>
      <c r="AC480" s="104"/>
      <c r="AD480" s="104"/>
      <c r="AE480" s="104"/>
      <c r="AF480" s="104"/>
      <c r="AG480" s="104"/>
    </row>
    <row r="481" spans="1:33" ht="12.75">
      <c r="A481" s="104"/>
      <c r="B481" s="104"/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  <c r="AA481" s="104"/>
      <c r="AB481" s="104"/>
      <c r="AC481" s="104"/>
      <c r="AD481" s="104"/>
      <c r="AE481" s="104"/>
      <c r="AF481" s="104"/>
      <c r="AG481" s="104"/>
    </row>
    <row r="482" spans="1:33" ht="12.75">
      <c r="A482" s="104"/>
      <c r="B482" s="104"/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  <c r="AA482" s="104"/>
      <c r="AB482" s="104"/>
      <c r="AC482" s="104"/>
      <c r="AD482" s="104"/>
      <c r="AE482" s="104"/>
      <c r="AF482" s="104"/>
      <c r="AG482" s="104"/>
    </row>
    <row r="483" spans="1:33" ht="12.75">
      <c r="A483" s="104"/>
      <c r="B483" s="104"/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  <c r="AA483" s="104"/>
      <c r="AB483" s="104"/>
      <c r="AC483" s="104"/>
      <c r="AD483" s="104"/>
      <c r="AE483" s="104"/>
      <c r="AF483" s="104"/>
      <c r="AG483" s="104"/>
    </row>
    <row r="484" spans="1:33" ht="12.75">
      <c r="A484" s="104"/>
      <c r="B484" s="104"/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  <c r="AA484" s="104"/>
      <c r="AB484" s="104"/>
      <c r="AC484" s="104"/>
      <c r="AD484" s="104"/>
      <c r="AE484" s="104"/>
      <c r="AF484" s="104"/>
      <c r="AG484" s="104"/>
    </row>
    <row r="485" spans="1:33" ht="12.75">
      <c r="A485" s="104"/>
      <c r="B485" s="104"/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  <c r="AA485" s="104"/>
      <c r="AB485" s="104"/>
      <c r="AC485" s="104"/>
      <c r="AD485" s="104"/>
      <c r="AE485" s="104"/>
      <c r="AF485" s="104"/>
      <c r="AG485" s="104"/>
    </row>
    <row r="486" spans="1:33" ht="12.75">
      <c r="A486" s="104"/>
      <c r="B486" s="104"/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  <c r="AC486" s="104"/>
      <c r="AD486" s="104"/>
      <c r="AE486" s="104"/>
      <c r="AF486" s="104"/>
      <c r="AG486" s="104"/>
    </row>
    <row r="487" spans="1:33" ht="12.75">
      <c r="A487" s="104"/>
      <c r="B487" s="104"/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  <c r="AC487" s="104"/>
      <c r="AD487" s="104"/>
      <c r="AE487" s="104"/>
      <c r="AF487" s="104"/>
      <c r="AG487" s="104"/>
    </row>
    <row r="488" spans="1:33" ht="12.75">
      <c r="A488" s="104"/>
      <c r="B488" s="104"/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  <c r="AC488" s="104"/>
      <c r="AD488" s="104"/>
      <c r="AE488" s="104"/>
      <c r="AF488" s="104"/>
      <c r="AG488" s="104"/>
    </row>
    <row r="489" spans="1:33" ht="12.75">
      <c r="A489" s="104"/>
      <c r="B489" s="104"/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  <c r="AA489" s="104"/>
      <c r="AB489" s="104"/>
      <c r="AC489" s="104"/>
      <c r="AD489" s="104"/>
      <c r="AE489" s="104"/>
      <c r="AF489" s="104"/>
      <c r="AG489" s="104"/>
    </row>
    <row r="490" spans="1:33" ht="12.75">
      <c r="A490" s="104"/>
      <c r="B490" s="104"/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  <c r="AC490" s="104"/>
      <c r="AD490" s="104"/>
      <c r="AE490" s="104"/>
      <c r="AF490" s="104"/>
      <c r="AG490" s="104"/>
    </row>
    <row r="491" spans="1:33" ht="12.75">
      <c r="A491" s="104"/>
      <c r="B491" s="104"/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  <c r="AA491" s="104"/>
      <c r="AB491" s="104"/>
      <c r="AC491" s="104"/>
      <c r="AD491" s="104"/>
      <c r="AE491" s="104"/>
      <c r="AF491" s="104"/>
      <c r="AG491" s="104"/>
    </row>
    <row r="492" spans="1:33" ht="12.75">
      <c r="A492" s="104"/>
      <c r="B492" s="104"/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  <c r="AA492" s="104"/>
      <c r="AB492" s="104"/>
      <c r="AC492" s="104"/>
      <c r="AD492" s="104"/>
      <c r="AE492" s="104"/>
      <c r="AF492" s="104"/>
      <c r="AG492" s="104"/>
    </row>
    <row r="493" spans="1:33" ht="12.75">
      <c r="A493" s="104"/>
      <c r="B493" s="104"/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  <c r="AA493" s="104"/>
      <c r="AB493" s="104"/>
      <c r="AC493" s="104"/>
      <c r="AD493" s="104"/>
      <c r="AE493" s="104"/>
      <c r="AF493" s="104"/>
      <c r="AG493" s="104"/>
    </row>
    <row r="494" spans="1:33" ht="12.75">
      <c r="A494" s="104"/>
      <c r="B494" s="104"/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  <c r="AA494" s="104"/>
      <c r="AB494" s="104"/>
      <c r="AC494" s="104"/>
      <c r="AD494" s="104"/>
      <c r="AE494" s="104"/>
      <c r="AF494" s="104"/>
      <c r="AG494" s="104"/>
    </row>
    <row r="495" spans="1:33" ht="12.75">
      <c r="A495" s="104"/>
      <c r="B495" s="104"/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  <c r="AA495" s="104"/>
      <c r="AB495" s="104"/>
      <c r="AC495" s="104"/>
      <c r="AD495" s="104"/>
      <c r="AE495" s="104"/>
      <c r="AF495" s="104"/>
      <c r="AG495" s="104"/>
    </row>
    <row r="496" spans="1:33" ht="12.75">
      <c r="A496" s="104"/>
      <c r="B496" s="104"/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  <c r="AA496" s="104"/>
      <c r="AB496" s="104"/>
      <c r="AC496" s="104"/>
      <c r="AD496" s="104"/>
      <c r="AE496" s="104"/>
      <c r="AF496" s="104"/>
      <c r="AG496" s="104"/>
    </row>
    <row r="497" spans="1:33" ht="12.75">
      <c r="A497" s="104"/>
      <c r="B497" s="104"/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  <c r="AA497" s="104"/>
      <c r="AB497" s="104"/>
      <c r="AC497" s="104"/>
      <c r="AD497" s="104"/>
      <c r="AE497" s="104"/>
      <c r="AF497" s="104"/>
      <c r="AG497" s="104"/>
    </row>
    <row r="498" spans="1:33" ht="12.75">
      <c r="A498" s="104"/>
      <c r="B498" s="104"/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  <c r="AC498" s="104"/>
      <c r="AD498" s="104"/>
      <c r="AE498" s="104"/>
      <c r="AF498" s="104"/>
      <c r="AG498" s="104"/>
    </row>
    <row r="499" spans="1:33" ht="12.75">
      <c r="A499" s="104"/>
      <c r="B499" s="104"/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  <c r="AA499" s="104"/>
      <c r="AB499" s="104"/>
      <c r="AC499" s="104"/>
      <c r="AD499" s="104"/>
      <c r="AE499" s="104"/>
      <c r="AF499" s="104"/>
      <c r="AG499" s="104"/>
    </row>
    <row r="500" spans="1:33" ht="12.75">
      <c r="A500" s="104"/>
      <c r="B500" s="104"/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  <c r="AA500" s="104"/>
      <c r="AB500" s="104"/>
      <c r="AC500" s="104"/>
      <c r="AD500" s="104"/>
      <c r="AE500" s="104"/>
      <c r="AF500" s="104"/>
      <c r="AG500" s="104"/>
    </row>
    <row r="501" spans="1:33" ht="12.75">
      <c r="A501" s="104"/>
      <c r="B501" s="104"/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  <c r="AA501" s="104"/>
      <c r="AB501" s="104"/>
      <c r="AC501" s="104"/>
      <c r="AD501" s="104"/>
      <c r="AE501" s="104"/>
      <c r="AF501" s="104"/>
      <c r="AG501" s="104"/>
    </row>
    <row r="502" spans="1:33" ht="12.75">
      <c r="A502" s="104"/>
      <c r="B502" s="104"/>
      <c r="C502" s="104"/>
      <c r="D502" s="104"/>
      <c r="E502" s="104"/>
      <c r="F502" s="104"/>
      <c r="G502" s="104"/>
      <c r="H502" s="104"/>
      <c r="I502" s="104"/>
      <c r="J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  <c r="AA502" s="104"/>
      <c r="AB502" s="104"/>
      <c r="AC502" s="104"/>
      <c r="AD502" s="104"/>
      <c r="AE502" s="104"/>
      <c r="AF502" s="104"/>
      <c r="AG502" s="104"/>
    </row>
    <row r="503" spans="1:33" ht="12.75">
      <c r="A503" s="104"/>
      <c r="B503" s="104"/>
      <c r="C503" s="104"/>
      <c r="D503" s="104"/>
      <c r="E503" s="104"/>
      <c r="F503" s="104"/>
      <c r="G503" s="104"/>
      <c r="H503" s="104"/>
      <c r="I503" s="104"/>
      <c r="J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  <c r="AA503" s="104"/>
      <c r="AB503" s="104"/>
      <c r="AC503" s="104"/>
      <c r="AD503" s="104"/>
      <c r="AE503" s="104"/>
      <c r="AF503" s="104"/>
      <c r="AG503" s="104"/>
    </row>
    <row r="504" spans="1:33" ht="12.75">
      <c r="A504" s="104"/>
      <c r="B504" s="104"/>
      <c r="C504" s="104"/>
      <c r="D504" s="104"/>
      <c r="E504" s="104"/>
      <c r="F504" s="104"/>
      <c r="G504" s="104"/>
      <c r="H504" s="104"/>
      <c r="I504" s="104"/>
      <c r="J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  <c r="AA504" s="104"/>
      <c r="AB504" s="104"/>
      <c r="AC504" s="104"/>
      <c r="AD504" s="104"/>
      <c r="AE504" s="104"/>
      <c r="AF504" s="104"/>
      <c r="AG504" s="104"/>
    </row>
    <row r="505" spans="1:33" ht="12.75">
      <c r="A505" s="104"/>
      <c r="B505" s="104"/>
      <c r="C505" s="104"/>
      <c r="D505" s="104"/>
      <c r="E505" s="104"/>
      <c r="F505" s="104"/>
      <c r="G505" s="104"/>
      <c r="H505" s="104"/>
      <c r="I505" s="104"/>
      <c r="J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  <c r="AA505" s="104"/>
      <c r="AB505" s="104"/>
      <c r="AC505" s="104"/>
      <c r="AD505" s="104"/>
      <c r="AE505" s="104"/>
      <c r="AF505" s="104"/>
      <c r="AG505" s="104"/>
    </row>
    <row r="506" spans="1:33" ht="12.75">
      <c r="A506" s="104"/>
      <c r="B506" s="104"/>
      <c r="C506" s="104"/>
      <c r="D506" s="104"/>
      <c r="E506" s="104"/>
      <c r="F506" s="104"/>
      <c r="G506" s="104"/>
      <c r="H506" s="104"/>
      <c r="I506" s="104"/>
      <c r="J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  <c r="AA506" s="104"/>
      <c r="AB506" s="104"/>
      <c r="AC506" s="104"/>
      <c r="AD506" s="104"/>
      <c r="AE506" s="104"/>
      <c r="AF506" s="104"/>
      <c r="AG506" s="104"/>
    </row>
    <row r="507" spans="1:33" ht="12.75">
      <c r="A507" s="104"/>
      <c r="B507" s="104"/>
      <c r="C507" s="104"/>
      <c r="D507" s="104"/>
      <c r="E507" s="104"/>
      <c r="F507" s="104"/>
      <c r="G507" s="104"/>
      <c r="H507" s="104"/>
      <c r="I507" s="104"/>
      <c r="J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  <c r="AA507" s="104"/>
      <c r="AB507" s="104"/>
      <c r="AC507" s="104"/>
      <c r="AD507" s="104"/>
      <c r="AE507" s="104"/>
      <c r="AF507" s="104"/>
      <c r="AG507" s="104"/>
    </row>
    <row r="508" spans="1:33" ht="12.75">
      <c r="A508" s="104"/>
      <c r="B508" s="104"/>
      <c r="C508" s="104"/>
      <c r="D508" s="104"/>
      <c r="E508" s="104"/>
      <c r="F508" s="104"/>
      <c r="G508" s="104"/>
      <c r="H508" s="104"/>
      <c r="I508" s="104"/>
      <c r="J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  <c r="AA508" s="104"/>
      <c r="AB508" s="104"/>
      <c r="AC508" s="104"/>
      <c r="AD508" s="104"/>
      <c r="AE508" s="104"/>
      <c r="AF508" s="104"/>
      <c r="AG508" s="104"/>
    </row>
    <row r="509" spans="1:33" ht="12.75">
      <c r="A509" s="104"/>
      <c r="B509" s="104"/>
      <c r="C509" s="104"/>
      <c r="D509" s="104"/>
      <c r="E509" s="104"/>
      <c r="F509" s="104"/>
      <c r="G509" s="104"/>
      <c r="H509" s="104"/>
      <c r="I509" s="104"/>
      <c r="J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  <c r="AA509" s="104"/>
      <c r="AB509" s="104"/>
      <c r="AC509" s="104"/>
      <c r="AD509" s="104"/>
      <c r="AE509" s="104"/>
      <c r="AF509" s="104"/>
      <c r="AG509" s="104"/>
    </row>
    <row r="510" spans="1:33" ht="12.75">
      <c r="A510" s="104"/>
      <c r="B510" s="104"/>
      <c r="C510" s="104"/>
      <c r="D510" s="104"/>
      <c r="E510" s="104"/>
      <c r="F510" s="104"/>
      <c r="G510" s="104"/>
      <c r="H510" s="104"/>
      <c r="I510" s="104"/>
      <c r="J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  <c r="AA510" s="104"/>
      <c r="AB510" s="104"/>
      <c r="AC510" s="104"/>
      <c r="AD510" s="104"/>
      <c r="AE510" s="104"/>
      <c r="AF510" s="104"/>
      <c r="AG510" s="104"/>
    </row>
    <row r="511" spans="1:33" ht="12.75">
      <c r="A511" s="104"/>
      <c r="B511" s="104"/>
      <c r="C511" s="104"/>
      <c r="D511" s="104"/>
      <c r="E511" s="104"/>
      <c r="F511" s="104"/>
      <c r="G511" s="104"/>
      <c r="H511" s="104"/>
      <c r="I511" s="104"/>
      <c r="J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  <c r="AA511" s="104"/>
      <c r="AB511" s="104"/>
      <c r="AC511" s="104"/>
      <c r="AD511" s="104"/>
      <c r="AE511" s="104"/>
      <c r="AF511" s="104"/>
      <c r="AG511" s="104"/>
    </row>
    <row r="512" spans="1:33" ht="12.75">
      <c r="A512" s="104"/>
      <c r="B512" s="104"/>
      <c r="C512" s="104"/>
      <c r="D512" s="104"/>
      <c r="E512" s="104"/>
      <c r="F512" s="104"/>
      <c r="G512" s="104"/>
      <c r="H512" s="104"/>
      <c r="I512" s="104"/>
      <c r="J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  <c r="AA512" s="104"/>
      <c r="AB512" s="104"/>
      <c r="AC512" s="104"/>
      <c r="AD512" s="104"/>
      <c r="AE512" s="104"/>
      <c r="AF512" s="104"/>
      <c r="AG512" s="104"/>
    </row>
    <row r="513" spans="1:33" ht="12.75">
      <c r="A513" s="104"/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  <c r="AA513" s="104"/>
      <c r="AB513" s="104"/>
      <c r="AC513" s="104"/>
      <c r="AD513" s="104"/>
      <c r="AE513" s="104"/>
      <c r="AF513" s="104"/>
      <c r="AG513" s="104"/>
    </row>
    <row r="514" spans="1:33" ht="12.75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  <c r="AA514" s="104"/>
      <c r="AB514" s="104"/>
      <c r="AC514" s="104"/>
      <c r="AD514" s="104"/>
      <c r="AE514" s="104"/>
      <c r="AF514" s="104"/>
      <c r="AG514" s="104"/>
    </row>
    <row r="515" spans="1:33" ht="12.75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  <c r="AA515" s="104"/>
      <c r="AB515" s="104"/>
      <c r="AC515" s="104"/>
      <c r="AD515" s="104"/>
      <c r="AE515" s="104"/>
      <c r="AF515" s="104"/>
      <c r="AG515" s="104"/>
    </row>
    <row r="516" spans="1:33" ht="12.75">
      <c r="A516" s="104"/>
      <c r="B516" s="104"/>
      <c r="C516" s="104"/>
      <c r="D516" s="104"/>
      <c r="E516" s="104"/>
      <c r="F516" s="104"/>
      <c r="G516" s="104"/>
      <c r="H516" s="104"/>
      <c r="I516" s="104"/>
      <c r="J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  <c r="AA516" s="104"/>
      <c r="AB516" s="104"/>
      <c r="AC516" s="104"/>
      <c r="AD516" s="104"/>
      <c r="AE516" s="104"/>
      <c r="AF516" s="104"/>
      <c r="AG516" s="104"/>
    </row>
    <row r="517" spans="1:33" ht="12.75">
      <c r="A517" s="104"/>
      <c r="B517" s="104"/>
      <c r="C517" s="104"/>
      <c r="D517" s="104"/>
      <c r="E517" s="104"/>
      <c r="F517" s="104"/>
      <c r="G517" s="104"/>
      <c r="H517" s="104"/>
      <c r="I517" s="104"/>
      <c r="J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  <c r="AA517" s="104"/>
      <c r="AB517" s="104"/>
      <c r="AC517" s="104"/>
      <c r="AD517" s="104"/>
      <c r="AE517" s="104"/>
      <c r="AF517" s="104"/>
      <c r="AG517" s="104"/>
    </row>
    <row r="518" spans="1:33" ht="12.75">
      <c r="A518" s="104"/>
      <c r="B518" s="104"/>
      <c r="C518" s="104"/>
      <c r="D518" s="104"/>
      <c r="E518" s="104"/>
      <c r="F518" s="104"/>
      <c r="G518" s="104"/>
      <c r="H518" s="104"/>
      <c r="I518" s="104"/>
      <c r="J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  <c r="AA518" s="104"/>
      <c r="AB518" s="104"/>
      <c r="AC518" s="104"/>
      <c r="AD518" s="104"/>
      <c r="AE518" s="104"/>
      <c r="AF518" s="104"/>
      <c r="AG518" s="104"/>
    </row>
    <row r="519" spans="1:33" ht="12.75">
      <c r="A519" s="104"/>
      <c r="B519" s="104"/>
      <c r="C519" s="104"/>
      <c r="D519" s="104"/>
      <c r="E519" s="104"/>
      <c r="F519" s="104"/>
      <c r="G519" s="104"/>
      <c r="H519" s="104"/>
      <c r="I519" s="104"/>
      <c r="J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  <c r="AA519" s="104"/>
      <c r="AB519" s="104"/>
      <c r="AC519" s="104"/>
      <c r="AD519" s="104"/>
      <c r="AE519" s="104"/>
      <c r="AF519" s="104"/>
      <c r="AG519" s="104"/>
    </row>
    <row r="520" spans="1:33" ht="12.75">
      <c r="A520" s="104"/>
      <c r="B520" s="104"/>
      <c r="C520" s="104"/>
      <c r="D520" s="104"/>
      <c r="E520" s="104"/>
      <c r="F520" s="104"/>
      <c r="G520" s="104"/>
      <c r="H520" s="104"/>
      <c r="I520" s="104"/>
      <c r="J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  <c r="AA520" s="104"/>
      <c r="AB520" s="104"/>
      <c r="AC520" s="104"/>
      <c r="AD520" s="104"/>
      <c r="AE520" s="104"/>
      <c r="AF520" s="104"/>
      <c r="AG520" s="104"/>
    </row>
    <row r="521" spans="1:33" ht="12.75">
      <c r="A521" s="104"/>
      <c r="B521" s="104"/>
      <c r="C521" s="104"/>
      <c r="D521" s="104"/>
      <c r="E521" s="104"/>
      <c r="F521" s="104"/>
      <c r="G521" s="104"/>
      <c r="H521" s="104"/>
      <c r="I521" s="104"/>
      <c r="J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  <c r="AA521" s="104"/>
      <c r="AB521" s="104"/>
      <c r="AC521" s="104"/>
      <c r="AD521" s="104"/>
      <c r="AE521" s="104"/>
      <c r="AF521" s="104"/>
      <c r="AG521" s="104"/>
    </row>
    <row r="522" spans="1:33" ht="12.75">
      <c r="A522" s="104"/>
      <c r="B522" s="104"/>
      <c r="C522" s="104"/>
      <c r="D522" s="104"/>
      <c r="E522" s="104"/>
      <c r="F522" s="104"/>
      <c r="G522" s="104"/>
      <c r="H522" s="104"/>
      <c r="I522" s="104"/>
      <c r="J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  <c r="AA522" s="104"/>
      <c r="AB522" s="104"/>
      <c r="AC522" s="104"/>
      <c r="AD522" s="104"/>
      <c r="AE522" s="104"/>
      <c r="AF522" s="104"/>
      <c r="AG522" s="104"/>
    </row>
    <row r="523" spans="1:33" ht="12.75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</row>
    <row r="524" spans="1:33" ht="12.75">
      <c r="A524" s="104"/>
      <c r="B524" s="104"/>
      <c r="C524" s="104"/>
      <c r="D524" s="104"/>
      <c r="E524" s="104"/>
      <c r="F524" s="104"/>
      <c r="G524" s="104"/>
      <c r="H524" s="104"/>
      <c r="I524" s="104"/>
      <c r="J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  <c r="AA524" s="104"/>
      <c r="AB524" s="104"/>
      <c r="AC524" s="104"/>
      <c r="AD524" s="104"/>
      <c r="AE524" s="104"/>
      <c r="AF524" s="104"/>
      <c r="AG524" s="104"/>
    </row>
    <row r="525" spans="1:33" ht="12.75">
      <c r="A525" s="104"/>
      <c r="B525" s="104"/>
      <c r="C525" s="104"/>
      <c r="D525" s="104"/>
      <c r="E525" s="104"/>
      <c r="F525" s="104"/>
      <c r="G525" s="104"/>
      <c r="H525" s="104"/>
      <c r="I525" s="104"/>
      <c r="J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  <c r="AA525" s="104"/>
      <c r="AB525" s="104"/>
      <c r="AC525" s="104"/>
      <c r="AD525" s="104"/>
      <c r="AE525" s="104"/>
      <c r="AF525" s="104"/>
      <c r="AG525" s="104"/>
    </row>
    <row r="526" spans="1:33" ht="12.75">
      <c r="A526" s="104"/>
      <c r="B526" s="104"/>
      <c r="C526" s="104"/>
      <c r="D526" s="104"/>
      <c r="E526" s="104"/>
      <c r="F526" s="104"/>
      <c r="G526" s="104"/>
      <c r="H526" s="104"/>
      <c r="I526" s="104"/>
      <c r="J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  <c r="AA526" s="104"/>
      <c r="AB526" s="104"/>
      <c r="AC526" s="104"/>
      <c r="AD526" s="104"/>
      <c r="AE526" s="104"/>
      <c r="AF526" s="104"/>
      <c r="AG526" s="104"/>
    </row>
    <row r="527" spans="1:33" ht="12.75">
      <c r="A527" s="104"/>
      <c r="B527" s="104"/>
      <c r="C527" s="104"/>
      <c r="D527" s="104"/>
      <c r="E527" s="104"/>
      <c r="F527" s="104"/>
      <c r="G527" s="104"/>
      <c r="H527" s="104"/>
      <c r="I527" s="104"/>
      <c r="J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  <c r="AA527" s="104"/>
      <c r="AB527" s="104"/>
      <c r="AC527" s="104"/>
      <c r="AD527" s="104"/>
      <c r="AE527" s="104"/>
      <c r="AF527" s="104"/>
      <c r="AG527" s="104"/>
    </row>
    <row r="528" spans="1:33" ht="12.75">
      <c r="A528" s="104"/>
      <c r="B528" s="104"/>
      <c r="C528" s="104"/>
      <c r="D528" s="104"/>
      <c r="E528" s="104"/>
      <c r="F528" s="104"/>
      <c r="G528" s="104"/>
      <c r="H528" s="104"/>
      <c r="I528" s="104"/>
      <c r="J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  <c r="AA528" s="104"/>
      <c r="AB528" s="104"/>
      <c r="AC528" s="104"/>
      <c r="AD528" s="104"/>
      <c r="AE528" s="104"/>
      <c r="AF528" s="104"/>
      <c r="AG528" s="104"/>
    </row>
    <row r="529" spans="1:33" ht="12.75">
      <c r="A529" s="104"/>
      <c r="B529" s="104"/>
      <c r="C529" s="104"/>
      <c r="D529" s="104"/>
      <c r="E529" s="104"/>
      <c r="F529" s="104"/>
      <c r="G529" s="104"/>
      <c r="H529" s="104"/>
      <c r="I529" s="104"/>
      <c r="J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  <c r="AA529" s="104"/>
      <c r="AB529" s="104"/>
      <c r="AC529" s="104"/>
      <c r="AD529" s="104"/>
      <c r="AE529" s="104"/>
      <c r="AF529" s="104"/>
      <c r="AG529" s="104"/>
    </row>
    <row r="530" spans="1:33" ht="12.75">
      <c r="A530" s="104"/>
      <c r="B530" s="104"/>
      <c r="C530" s="104"/>
      <c r="D530" s="104"/>
      <c r="E530" s="104"/>
      <c r="F530" s="104"/>
      <c r="G530" s="104"/>
      <c r="H530" s="104"/>
      <c r="I530" s="104"/>
      <c r="J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  <c r="AA530" s="104"/>
      <c r="AB530" s="104"/>
      <c r="AC530" s="104"/>
      <c r="AD530" s="104"/>
      <c r="AE530" s="104"/>
      <c r="AF530" s="104"/>
      <c r="AG530" s="104"/>
    </row>
    <row r="531" spans="1:33" ht="12.75">
      <c r="A531" s="104"/>
      <c r="B531" s="104"/>
      <c r="C531" s="104"/>
      <c r="D531" s="104"/>
      <c r="E531" s="104"/>
      <c r="F531" s="104"/>
      <c r="G531" s="104"/>
      <c r="H531" s="104"/>
      <c r="I531" s="104"/>
      <c r="J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  <c r="AA531" s="104"/>
      <c r="AB531" s="104"/>
      <c r="AC531" s="104"/>
      <c r="AD531" s="104"/>
      <c r="AE531" s="104"/>
      <c r="AF531" s="104"/>
      <c r="AG531" s="104"/>
    </row>
    <row r="532" spans="1:33" ht="12.75">
      <c r="A532" s="104"/>
      <c r="B532" s="104"/>
      <c r="C532" s="104"/>
      <c r="D532" s="104"/>
      <c r="E532" s="104"/>
      <c r="F532" s="104"/>
      <c r="G532" s="104"/>
      <c r="H532" s="104"/>
      <c r="I532" s="104"/>
      <c r="J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  <c r="AA532" s="104"/>
      <c r="AB532" s="104"/>
      <c r="AC532" s="104"/>
      <c r="AD532" s="104"/>
      <c r="AE532" s="104"/>
      <c r="AF532" s="104"/>
      <c r="AG532" s="104"/>
    </row>
    <row r="533" spans="1:33" ht="12.75">
      <c r="A533" s="104"/>
      <c r="B533" s="104"/>
      <c r="C533" s="104"/>
      <c r="D533" s="104"/>
      <c r="E533" s="104"/>
      <c r="F533" s="104"/>
      <c r="G533" s="104"/>
      <c r="H533" s="104"/>
      <c r="I533" s="104"/>
      <c r="J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  <c r="AA533" s="104"/>
      <c r="AB533" s="104"/>
      <c r="AC533" s="104"/>
      <c r="AD533" s="104"/>
      <c r="AE533" s="104"/>
      <c r="AF533" s="104"/>
      <c r="AG533" s="104"/>
    </row>
    <row r="534" spans="1:33" ht="12.75">
      <c r="A534" s="104"/>
      <c r="B534" s="104"/>
      <c r="C534" s="104"/>
      <c r="D534" s="104"/>
      <c r="E534" s="104"/>
      <c r="F534" s="104"/>
      <c r="G534" s="104"/>
      <c r="H534" s="104"/>
      <c r="I534" s="104"/>
      <c r="J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  <c r="AA534" s="104"/>
      <c r="AB534" s="104"/>
      <c r="AC534" s="104"/>
      <c r="AD534" s="104"/>
      <c r="AE534" s="104"/>
      <c r="AF534" s="104"/>
      <c r="AG534" s="104"/>
    </row>
    <row r="535" spans="1:33" ht="12.75">
      <c r="A535" s="104"/>
      <c r="B535" s="104"/>
      <c r="C535" s="104"/>
      <c r="D535" s="104"/>
      <c r="E535" s="104"/>
      <c r="F535" s="104"/>
      <c r="G535" s="104"/>
      <c r="H535" s="104"/>
      <c r="I535" s="104"/>
      <c r="J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  <c r="AA535" s="104"/>
      <c r="AB535" s="104"/>
      <c r="AC535" s="104"/>
      <c r="AD535" s="104"/>
      <c r="AE535" s="104"/>
      <c r="AF535" s="104"/>
      <c r="AG535" s="104"/>
    </row>
    <row r="536" spans="1:33" ht="12.75">
      <c r="A536" s="104"/>
      <c r="B536" s="104"/>
      <c r="C536" s="104"/>
      <c r="D536" s="104"/>
      <c r="E536" s="104"/>
      <c r="F536" s="104"/>
      <c r="G536" s="104"/>
      <c r="H536" s="104"/>
      <c r="I536" s="104"/>
      <c r="J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  <c r="AA536" s="104"/>
      <c r="AB536" s="104"/>
      <c r="AC536" s="104"/>
      <c r="AD536" s="104"/>
      <c r="AE536" s="104"/>
      <c r="AF536" s="104"/>
      <c r="AG536" s="104"/>
    </row>
    <row r="537" spans="1:33" ht="12.75">
      <c r="A537" s="104"/>
      <c r="B537" s="104"/>
      <c r="C537" s="104"/>
      <c r="D537" s="104"/>
      <c r="E537" s="104"/>
      <c r="F537" s="104"/>
      <c r="G537" s="104"/>
      <c r="H537" s="104"/>
      <c r="I537" s="104"/>
      <c r="J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  <c r="AA537" s="104"/>
      <c r="AB537" s="104"/>
      <c r="AC537" s="104"/>
      <c r="AD537" s="104"/>
      <c r="AE537" s="104"/>
      <c r="AF537" s="104"/>
      <c r="AG537" s="104"/>
    </row>
    <row r="538" spans="1:33" ht="12.75">
      <c r="A538" s="104"/>
      <c r="B538" s="104"/>
      <c r="C538" s="104"/>
      <c r="D538" s="104"/>
      <c r="E538" s="104"/>
      <c r="F538" s="104"/>
      <c r="G538" s="104"/>
      <c r="H538" s="104"/>
      <c r="I538" s="104"/>
      <c r="J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  <c r="AA538" s="104"/>
      <c r="AB538" s="104"/>
      <c r="AC538" s="104"/>
      <c r="AD538" s="104"/>
      <c r="AE538" s="104"/>
      <c r="AF538" s="104"/>
      <c r="AG538" s="104"/>
    </row>
    <row r="539" spans="1:33" ht="12.75">
      <c r="A539" s="104"/>
      <c r="B539" s="104"/>
      <c r="C539" s="104"/>
      <c r="D539" s="104"/>
      <c r="E539" s="104"/>
      <c r="F539" s="104"/>
      <c r="G539" s="104"/>
      <c r="H539" s="104"/>
      <c r="I539" s="104"/>
      <c r="J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  <c r="AA539" s="104"/>
      <c r="AB539" s="104"/>
      <c r="AC539" s="104"/>
      <c r="AD539" s="104"/>
      <c r="AE539" s="104"/>
      <c r="AF539" s="104"/>
      <c r="AG539" s="104"/>
    </row>
    <row r="540" spans="1:33" ht="12.75">
      <c r="A540" s="104"/>
      <c r="B540" s="104"/>
      <c r="C540" s="104"/>
      <c r="D540" s="104"/>
      <c r="E540" s="104"/>
      <c r="F540" s="104"/>
      <c r="G540" s="104"/>
      <c r="H540" s="104"/>
      <c r="I540" s="104"/>
      <c r="J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  <c r="AA540" s="104"/>
      <c r="AB540" s="104"/>
      <c r="AC540" s="104"/>
      <c r="AD540" s="104"/>
      <c r="AE540" s="104"/>
      <c r="AF540" s="104"/>
      <c r="AG540" s="104"/>
    </row>
    <row r="541" spans="1:33" ht="12.75">
      <c r="A541" s="104"/>
      <c r="B541" s="104"/>
      <c r="C541" s="104"/>
      <c r="D541" s="104"/>
      <c r="E541" s="104"/>
      <c r="F541" s="104"/>
      <c r="G541" s="104"/>
      <c r="H541" s="104"/>
      <c r="I541" s="104"/>
      <c r="J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  <c r="AA541" s="104"/>
      <c r="AB541" s="104"/>
      <c r="AC541" s="104"/>
      <c r="AD541" s="104"/>
      <c r="AE541" s="104"/>
      <c r="AF541" s="104"/>
      <c r="AG541" s="104"/>
    </row>
    <row r="542" spans="1:33" ht="12.75">
      <c r="A542" s="104"/>
      <c r="B542" s="104"/>
      <c r="C542" s="104"/>
      <c r="D542" s="104"/>
      <c r="E542" s="104"/>
      <c r="F542" s="104"/>
      <c r="G542" s="104"/>
      <c r="H542" s="104"/>
      <c r="I542" s="104"/>
      <c r="J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  <c r="AA542" s="104"/>
      <c r="AB542" s="104"/>
      <c r="AC542" s="104"/>
      <c r="AD542" s="104"/>
      <c r="AE542" s="104"/>
      <c r="AF542" s="104"/>
      <c r="AG542" s="104"/>
    </row>
    <row r="543" spans="1:33" ht="12.75">
      <c r="A543" s="104"/>
      <c r="B543" s="104"/>
      <c r="C543" s="104"/>
      <c r="D543" s="104"/>
      <c r="E543" s="104"/>
      <c r="F543" s="104"/>
      <c r="G543" s="104"/>
      <c r="H543" s="104"/>
      <c r="I543" s="104"/>
      <c r="J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  <c r="AA543" s="104"/>
      <c r="AB543" s="104"/>
      <c r="AC543" s="104"/>
      <c r="AD543" s="104"/>
      <c r="AE543" s="104"/>
      <c r="AF543" s="104"/>
      <c r="AG543" s="104"/>
    </row>
    <row r="544" spans="1:33" ht="12.75">
      <c r="A544" s="104"/>
      <c r="B544" s="104"/>
      <c r="C544" s="104"/>
      <c r="D544" s="104"/>
      <c r="E544" s="104"/>
      <c r="F544" s="104"/>
      <c r="G544" s="104"/>
      <c r="H544" s="104"/>
      <c r="I544" s="104"/>
      <c r="J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  <c r="AA544" s="104"/>
      <c r="AB544" s="104"/>
      <c r="AC544" s="104"/>
      <c r="AD544" s="104"/>
      <c r="AE544" s="104"/>
      <c r="AF544" s="104"/>
      <c r="AG544" s="104"/>
    </row>
    <row r="545" spans="1:33" ht="12.75">
      <c r="A545" s="104"/>
      <c r="B545" s="104"/>
      <c r="C545" s="104"/>
      <c r="D545" s="104"/>
      <c r="E545" s="104"/>
      <c r="F545" s="104"/>
      <c r="G545" s="104"/>
      <c r="H545" s="104"/>
      <c r="I545" s="104"/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  <c r="AA545" s="104"/>
      <c r="AB545" s="104"/>
      <c r="AC545" s="104"/>
      <c r="AD545" s="104"/>
      <c r="AE545" s="104"/>
      <c r="AF545" s="104"/>
      <c r="AG545" s="104"/>
    </row>
    <row r="546" spans="1:33" ht="12.75">
      <c r="A546" s="104"/>
      <c r="B546" s="104"/>
      <c r="C546" s="104"/>
      <c r="D546" s="104"/>
      <c r="E546" s="104"/>
      <c r="F546" s="104"/>
      <c r="G546" s="104"/>
      <c r="H546" s="104"/>
      <c r="I546" s="104"/>
      <c r="J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  <c r="AA546" s="104"/>
      <c r="AB546" s="104"/>
      <c r="AC546" s="104"/>
      <c r="AD546" s="104"/>
      <c r="AE546" s="104"/>
      <c r="AF546" s="104"/>
      <c r="AG546" s="104"/>
    </row>
    <row r="547" spans="1:33" ht="12.75">
      <c r="A547" s="104"/>
      <c r="B547" s="104"/>
      <c r="C547" s="104"/>
      <c r="D547" s="104"/>
      <c r="E547" s="104"/>
      <c r="F547" s="104"/>
      <c r="G547" s="104"/>
      <c r="H547" s="104"/>
      <c r="I547" s="104"/>
      <c r="J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  <c r="AA547" s="104"/>
      <c r="AB547" s="104"/>
      <c r="AC547" s="104"/>
      <c r="AD547" s="104"/>
      <c r="AE547" s="104"/>
      <c r="AF547" s="104"/>
      <c r="AG547" s="104"/>
    </row>
    <row r="548" spans="1:33" ht="12.75">
      <c r="A548" s="104"/>
      <c r="B548" s="104"/>
      <c r="C548" s="104"/>
      <c r="D548" s="104"/>
      <c r="E548" s="104"/>
      <c r="F548" s="104"/>
      <c r="G548" s="104"/>
      <c r="H548" s="104"/>
      <c r="I548" s="104"/>
      <c r="J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  <c r="AA548" s="104"/>
      <c r="AB548" s="104"/>
      <c r="AC548" s="104"/>
      <c r="AD548" s="104"/>
      <c r="AE548" s="104"/>
      <c r="AF548" s="104"/>
      <c r="AG548" s="104"/>
    </row>
    <row r="549" spans="1:33" ht="12.75">
      <c r="A549" s="104"/>
      <c r="B549" s="104"/>
      <c r="C549" s="104"/>
      <c r="D549" s="104"/>
      <c r="E549" s="104"/>
      <c r="F549" s="104"/>
      <c r="G549" s="104"/>
      <c r="H549" s="104"/>
      <c r="I549" s="104"/>
      <c r="J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  <c r="AA549" s="104"/>
      <c r="AB549" s="104"/>
      <c r="AC549" s="104"/>
      <c r="AD549" s="104"/>
      <c r="AE549" s="104"/>
      <c r="AF549" s="104"/>
      <c r="AG549" s="104"/>
    </row>
    <row r="550" spans="1:33" ht="12.75">
      <c r="A550" s="104"/>
      <c r="B550" s="104"/>
      <c r="C550" s="104"/>
      <c r="D550" s="104"/>
      <c r="E550" s="104"/>
      <c r="F550" s="104"/>
      <c r="G550" s="104"/>
      <c r="H550" s="104"/>
      <c r="I550" s="104"/>
      <c r="J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  <c r="AA550" s="104"/>
      <c r="AB550" s="104"/>
      <c r="AC550" s="104"/>
      <c r="AD550" s="104"/>
      <c r="AE550" s="104"/>
      <c r="AF550" s="104"/>
      <c r="AG550" s="104"/>
    </row>
    <row r="551" spans="1:33" ht="12.75">
      <c r="A551" s="104"/>
      <c r="B551" s="104"/>
      <c r="C551" s="104"/>
      <c r="D551" s="104"/>
      <c r="E551" s="104"/>
      <c r="F551" s="104"/>
      <c r="G551" s="104"/>
      <c r="H551" s="104"/>
      <c r="I551" s="104"/>
      <c r="J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  <c r="AA551" s="104"/>
      <c r="AB551" s="104"/>
      <c r="AC551" s="104"/>
      <c r="AD551" s="104"/>
      <c r="AE551" s="104"/>
      <c r="AF551" s="104"/>
      <c r="AG551" s="104"/>
    </row>
    <row r="552" spans="1:33" ht="12.75">
      <c r="A552" s="104"/>
      <c r="B552" s="104"/>
      <c r="C552" s="104"/>
      <c r="D552" s="104"/>
      <c r="E552" s="104"/>
      <c r="F552" s="104"/>
      <c r="G552" s="104"/>
      <c r="H552" s="104"/>
      <c r="I552" s="104"/>
      <c r="J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  <c r="AA552" s="104"/>
      <c r="AB552" s="104"/>
      <c r="AC552" s="104"/>
      <c r="AD552" s="104"/>
      <c r="AE552" s="104"/>
      <c r="AF552" s="104"/>
      <c r="AG552" s="104"/>
    </row>
    <row r="553" spans="1:33" ht="12.75">
      <c r="A553" s="104"/>
      <c r="B553" s="104"/>
      <c r="C553" s="104"/>
      <c r="D553" s="104"/>
      <c r="E553" s="104"/>
      <c r="F553" s="104"/>
      <c r="G553" s="104"/>
      <c r="H553" s="104"/>
      <c r="I553" s="104"/>
      <c r="J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  <c r="AA553" s="104"/>
      <c r="AB553" s="104"/>
      <c r="AC553" s="104"/>
      <c r="AD553" s="104"/>
      <c r="AE553" s="104"/>
      <c r="AF553" s="104"/>
      <c r="AG553" s="104"/>
    </row>
    <row r="554" spans="1:33" ht="12.75">
      <c r="A554" s="104"/>
      <c r="B554" s="104"/>
      <c r="C554" s="104"/>
      <c r="D554" s="104"/>
      <c r="E554" s="104"/>
      <c r="F554" s="104"/>
      <c r="G554" s="104"/>
      <c r="H554" s="104"/>
      <c r="I554" s="104"/>
      <c r="J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  <c r="AA554" s="104"/>
      <c r="AB554" s="104"/>
      <c r="AC554" s="104"/>
      <c r="AD554" s="104"/>
      <c r="AE554" s="104"/>
      <c r="AF554" s="104"/>
      <c r="AG554" s="104"/>
    </row>
    <row r="555" spans="1:33" ht="12.75">
      <c r="A555" s="104"/>
      <c r="B555" s="104"/>
      <c r="C555" s="104"/>
      <c r="D555" s="104"/>
      <c r="E555" s="104"/>
      <c r="F555" s="104"/>
      <c r="G555" s="104"/>
      <c r="H555" s="104"/>
      <c r="I555" s="104"/>
      <c r="J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  <c r="AA555" s="104"/>
      <c r="AB555" s="104"/>
      <c r="AC555" s="104"/>
      <c r="AD555" s="104"/>
      <c r="AE555" s="104"/>
      <c r="AF555" s="104"/>
      <c r="AG555" s="104"/>
    </row>
    <row r="556" spans="1:33" ht="12.75">
      <c r="A556" s="104"/>
      <c r="B556" s="104"/>
      <c r="C556" s="104"/>
      <c r="D556" s="104"/>
      <c r="E556" s="104"/>
      <c r="F556" s="104"/>
      <c r="G556" s="104"/>
      <c r="H556" s="104"/>
      <c r="I556" s="104"/>
      <c r="J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  <c r="AA556" s="104"/>
      <c r="AB556" s="104"/>
      <c r="AC556" s="104"/>
      <c r="AD556" s="104"/>
      <c r="AE556" s="104"/>
      <c r="AF556" s="104"/>
      <c r="AG556" s="104"/>
    </row>
    <row r="557" spans="1:33" ht="12.75">
      <c r="A557" s="104"/>
      <c r="B557" s="104"/>
      <c r="C557" s="104"/>
      <c r="D557" s="104"/>
      <c r="E557" s="104"/>
      <c r="F557" s="104"/>
      <c r="G557" s="104"/>
      <c r="H557" s="104"/>
      <c r="I557" s="104"/>
      <c r="J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  <c r="AA557" s="104"/>
      <c r="AB557" s="104"/>
      <c r="AC557" s="104"/>
      <c r="AD557" s="104"/>
      <c r="AE557" s="104"/>
      <c r="AF557" s="104"/>
      <c r="AG557" s="104"/>
    </row>
    <row r="558" spans="1:33" ht="12.75">
      <c r="A558" s="104"/>
      <c r="B558" s="104"/>
      <c r="C558" s="104"/>
      <c r="D558" s="104"/>
      <c r="E558" s="104"/>
      <c r="F558" s="104"/>
      <c r="G558" s="104"/>
      <c r="H558" s="104"/>
      <c r="I558" s="104"/>
      <c r="J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  <c r="AA558" s="104"/>
      <c r="AB558" s="104"/>
      <c r="AC558" s="104"/>
      <c r="AD558" s="104"/>
      <c r="AE558" s="104"/>
      <c r="AF558" s="104"/>
      <c r="AG558" s="104"/>
    </row>
    <row r="559" spans="1:33" ht="12.75">
      <c r="A559" s="104"/>
      <c r="B559" s="104"/>
      <c r="C559" s="104"/>
      <c r="D559" s="104"/>
      <c r="E559" s="104"/>
      <c r="F559" s="104"/>
      <c r="G559" s="104"/>
      <c r="H559" s="104"/>
      <c r="I559" s="104"/>
      <c r="J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  <c r="AA559" s="104"/>
      <c r="AB559" s="104"/>
      <c r="AC559" s="104"/>
      <c r="AD559" s="104"/>
      <c r="AE559" s="104"/>
      <c r="AF559" s="104"/>
      <c r="AG559" s="104"/>
    </row>
    <row r="560" spans="1:33" ht="12.75">
      <c r="A560" s="104"/>
      <c r="B560" s="104"/>
      <c r="C560" s="104"/>
      <c r="D560" s="104"/>
      <c r="E560" s="104"/>
      <c r="F560" s="104"/>
      <c r="G560" s="104"/>
      <c r="H560" s="104"/>
      <c r="I560" s="104"/>
      <c r="J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  <c r="AA560" s="104"/>
      <c r="AB560" s="104"/>
      <c r="AC560" s="104"/>
      <c r="AD560" s="104"/>
      <c r="AE560" s="104"/>
      <c r="AF560" s="104"/>
      <c r="AG560" s="104"/>
    </row>
    <row r="561" spans="1:33" ht="12.75">
      <c r="A561" s="104"/>
      <c r="B561" s="104"/>
      <c r="C561" s="104"/>
      <c r="D561" s="104"/>
      <c r="E561" s="104"/>
      <c r="F561" s="104"/>
      <c r="G561" s="104"/>
      <c r="H561" s="104"/>
      <c r="I561" s="104"/>
      <c r="J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  <c r="AA561" s="104"/>
      <c r="AB561" s="104"/>
      <c r="AC561" s="104"/>
      <c r="AD561" s="104"/>
      <c r="AE561" s="104"/>
      <c r="AF561" s="104"/>
      <c r="AG561" s="104"/>
    </row>
    <row r="562" spans="1:33" ht="12.75">
      <c r="A562" s="104"/>
      <c r="B562" s="104"/>
      <c r="C562" s="104"/>
      <c r="D562" s="104"/>
      <c r="E562" s="104"/>
      <c r="F562" s="104"/>
      <c r="G562" s="104"/>
      <c r="H562" s="104"/>
      <c r="I562" s="104"/>
      <c r="J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  <c r="AA562" s="104"/>
      <c r="AB562" s="104"/>
      <c r="AC562" s="104"/>
      <c r="AD562" s="104"/>
      <c r="AE562" s="104"/>
      <c r="AF562" s="104"/>
      <c r="AG562" s="104"/>
    </row>
    <row r="563" spans="1:33" ht="12.75">
      <c r="A563" s="104"/>
      <c r="B563" s="104"/>
      <c r="C563" s="104"/>
      <c r="D563" s="104"/>
      <c r="E563" s="104"/>
      <c r="F563" s="104"/>
      <c r="G563" s="104"/>
      <c r="H563" s="104"/>
      <c r="I563" s="104"/>
      <c r="J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  <c r="AA563" s="104"/>
      <c r="AB563" s="104"/>
      <c r="AC563" s="104"/>
      <c r="AD563" s="104"/>
      <c r="AE563" s="104"/>
      <c r="AF563" s="104"/>
      <c r="AG563" s="104"/>
    </row>
    <row r="564" spans="1:33" ht="12.75">
      <c r="A564" s="104"/>
      <c r="B564" s="104"/>
      <c r="C564" s="104"/>
      <c r="D564" s="104"/>
      <c r="E564" s="104"/>
      <c r="F564" s="104"/>
      <c r="G564" s="104"/>
      <c r="H564" s="104"/>
      <c r="I564" s="104"/>
      <c r="J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  <c r="AA564" s="104"/>
      <c r="AB564" s="104"/>
      <c r="AC564" s="104"/>
      <c r="AD564" s="104"/>
      <c r="AE564" s="104"/>
      <c r="AF564" s="104"/>
      <c r="AG564" s="104"/>
    </row>
    <row r="565" spans="1:33" ht="12.75">
      <c r="A565" s="104"/>
      <c r="B565" s="104"/>
      <c r="C565" s="104"/>
      <c r="D565" s="104"/>
      <c r="E565" s="104"/>
      <c r="F565" s="104"/>
      <c r="G565" s="104"/>
      <c r="H565" s="104"/>
      <c r="I565" s="104"/>
      <c r="J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  <c r="AA565" s="104"/>
      <c r="AB565" s="104"/>
      <c r="AC565" s="104"/>
      <c r="AD565" s="104"/>
      <c r="AE565" s="104"/>
      <c r="AF565" s="104"/>
      <c r="AG565" s="104"/>
    </row>
    <row r="566" spans="1:33" ht="12.75">
      <c r="A566" s="104"/>
      <c r="B566" s="104"/>
      <c r="C566" s="104"/>
      <c r="D566" s="104"/>
      <c r="E566" s="104"/>
      <c r="F566" s="104"/>
      <c r="G566" s="104"/>
      <c r="H566" s="104"/>
      <c r="I566" s="104"/>
      <c r="J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  <c r="AA566" s="104"/>
      <c r="AB566" s="104"/>
      <c r="AC566" s="104"/>
      <c r="AD566" s="104"/>
      <c r="AE566" s="104"/>
      <c r="AF566" s="104"/>
      <c r="AG566" s="104"/>
    </row>
    <row r="567" spans="1:33" ht="12.75">
      <c r="A567" s="104"/>
      <c r="B567" s="104"/>
      <c r="C567" s="104"/>
      <c r="D567" s="104"/>
      <c r="E567" s="104"/>
      <c r="F567" s="104"/>
      <c r="G567" s="104"/>
      <c r="H567" s="104"/>
      <c r="I567" s="104"/>
      <c r="J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  <c r="AA567" s="104"/>
      <c r="AB567" s="104"/>
      <c r="AC567" s="104"/>
      <c r="AD567" s="104"/>
      <c r="AE567" s="104"/>
      <c r="AF567" s="104"/>
      <c r="AG567" s="104"/>
    </row>
    <row r="568" spans="1:33" ht="12.75">
      <c r="A568" s="104"/>
      <c r="B568" s="104"/>
      <c r="C568" s="104"/>
      <c r="D568" s="104"/>
      <c r="E568" s="104"/>
      <c r="F568" s="104"/>
      <c r="G568" s="104"/>
      <c r="H568" s="104"/>
      <c r="I568" s="104"/>
      <c r="J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  <c r="AA568" s="104"/>
      <c r="AB568" s="104"/>
      <c r="AC568" s="104"/>
      <c r="AD568" s="104"/>
      <c r="AE568" s="104"/>
      <c r="AF568" s="104"/>
      <c r="AG568" s="104"/>
    </row>
    <row r="569" spans="1:33" ht="12.75">
      <c r="A569" s="104"/>
      <c r="B569" s="104"/>
      <c r="C569" s="104"/>
      <c r="D569" s="104"/>
      <c r="E569" s="104"/>
      <c r="F569" s="104"/>
      <c r="G569" s="104"/>
      <c r="H569" s="104"/>
      <c r="I569" s="104"/>
      <c r="J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  <c r="AA569" s="104"/>
      <c r="AB569" s="104"/>
      <c r="AC569" s="104"/>
      <c r="AD569" s="104"/>
      <c r="AE569" s="104"/>
      <c r="AF569" s="104"/>
      <c r="AG569" s="104"/>
    </row>
    <row r="570" spans="1:33" ht="12.75">
      <c r="A570" s="104"/>
      <c r="B570" s="104"/>
      <c r="C570" s="104"/>
      <c r="D570" s="104"/>
      <c r="E570" s="104"/>
      <c r="F570" s="104"/>
      <c r="G570" s="104"/>
      <c r="H570" s="104"/>
      <c r="I570" s="104"/>
      <c r="J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  <c r="AA570" s="104"/>
      <c r="AB570" s="104"/>
      <c r="AC570" s="104"/>
      <c r="AD570" s="104"/>
      <c r="AE570" s="104"/>
      <c r="AF570" s="104"/>
      <c r="AG570" s="104"/>
    </row>
    <row r="571" spans="1:33" ht="12.75">
      <c r="A571" s="104"/>
      <c r="B571" s="104"/>
      <c r="C571" s="104"/>
      <c r="D571" s="104"/>
      <c r="E571" s="104"/>
      <c r="F571" s="104"/>
      <c r="G571" s="104"/>
      <c r="H571" s="104"/>
      <c r="I571" s="104"/>
      <c r="J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  <c r="AA571" s="104"/>
      <c r="AB571" s="104"/>
      <c r="AC571" s="104"/>
      <c r="AD571" s="104"/>
      <c r="AE571" s="104"/>
      <c r="AF571" s="104"/>
      <c r="AG571" s="104"/>
    </row>
    <row r="572" spans="1:33" ht="12.75">
      <c r="A572" s="104"/>
      <c r="B572" s="104"/>
      <c r="C572" s="104"/>
      <c r="D572" s="104"/>
      <c r="E572" s="104"/>
      <c r="F572" s="104"/>
      <c r="G572" s="104"/>
      <c r="H572" s="104"/>
      <c r="I572" s="104"/>
      <c r="J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  <c r="AA572" s="104"/>
      <c r="AB572" s="104"/>
      <c r="AC572" s="104"/>
      <c r="AD572" s="104"/>
      <c r="AE572" s="104"/>
      <c r="AF572" s="104"/>
      <c r="AG572" s="104"/>
    </row>
    <row r="573" spans="1:33" ht="12.75">
      <c r="A573" s="104"/>
      <c r="B573" s="104"/>
      <c r="C573" s="104"/>
      <c r="D573" s="104"/>
      <c r="E573" s="104"/>
      <c r="F573" s="104"/>
      <c r="G573" s="104"/>
      <c r="H573" s="104"/>
      <c r="I573" s="104"/>
      <c r="J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  <c r="AA573" s="104"/>
      <c r="AB573" s="104"/>
      <c r="AC573" s="104"/>
      <c r="AD573" s="104"/>
      <c r="AE573" s="104"/>
      <c r="AF573" s="104"/>
      <c r="AG573" s="104"/>
    </row>
    <row r="574" spans="1:33" ht="12.75">
      <c r="A574" s="104"/>
      <c r="B574" s="104"/>
      <c r="C574" s="104"/>
      <c r="D574" s="104"/>
      <c r="E574" s="104"/>
      <c r="F574" s="104"/>
      <c r="G574" s="104"/>
      <c r="H574" s="104"/>
      <c r="I574" s="104"/>
      <c r="J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  <c r="AA574" s="104"/>
      <c r="AB574" s="104"/>
      <c r="AC574" s="104"/>
      <c r="AD574" s="104"/>
      <c r="AE574" s="104"/>
      <c r="AF574" s="104"/>
      <c r="AG574" s="104"/>
    </row>
    <row r="575" spans="1:33" ht="12.75">
      <c r="A575" s="104"/>
      <c r="B575" s="104"/>
      <c r="C575" s="104"/>
      <c r="D575" s="104"/>
      <c r="E575" s="104"/>
      <c r="F575" s="104"/>
      <c r="G575" s="104"/>
      <c r="H575" s="104"/>
      <c r="I575" s="104"/>
      <c r="J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  <c r="AA575" s="104"/>
      <c r="AB575" s="104"/>
      <c r="AC575" s="104"/>
      <c r="AD575" s="104"/>
      <c r="AE575" s="104"/>
      <c r="AF575" s="104"/>
      <c r="AG575" s="104"/>
    </row>
    <row r="576" spans="1:33" ht="12.75">
      <c r="A576" s="104"/>
      <c r="B576" s="104"/>
      <c r="C576" s="104"/>
      <c r="D576" s="104"/>
      <c r="E576" s="104"/>
      <c r="F576" s="104"/>
      <c r="G576" s="104"/>
      <c r="H576" s="104"/>
      <c r="I576" s="104"/>
      <c r="J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  <c r="AA576" s="104"/>
      <c r="AB576" s="104"/>
      <c r="AC576" s="104"/>
      <c r="AD576" s="104"/>
      <c r="AE576" s="104"/>
      <c r="AF576" s="104"/>
      <c r="AG576" s="104"/>
    </row>
    <row r="577" spans="1:33" ht="12.75">
      <c r="A577" s="104"/>
      <c r="B577" s="104"/>
      <c r="C577" s="104"/>
      <c r="D577" s="104"/>
      <c r="E577" s="104"/>
      <c r="F577" s="104"/>
      <c r="G577" s="104"/>
      <c r="H577" s="104"/>
      <c r="I577" s="104"/>
      <c r="J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  <c r="AA577" s="104"/>
      <c r="AB577" s="104"/>
      <c r="AC577" s="104"/>
      <c r="AD577" s="104"/>
      <c r="AE577" s="104"/>
      <c r="AF577" s="104"/>
      <c r="AG577" s="104"/>
    </row>
    <row r="578" spans="1:33" ht="12.75">
      <c r="A578" s="104"/>
      <c r="B578" s="104"/>
      <c r="C578" s="104"/>
      <c r="D578" s="104"/>
      <c r="E578" s="104"/>
      <c r="F578" s="104"/>
      <c r="G578" s="104"/>
      <c r="H578" s="104"/>
      <c r="I578" s="104"/>
      <c r="J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  <c r="AA578" s="104"/>
      <c r="AB578" s="104"/>
      <c r="AC578" s="104"/>
      <c r="AD578" s="104"/>
      <c r="AE578" s="104"/>
      <c r="AF578" s="104"/>
      <c r="AG578" s="104"/>
    </row>
    <row r="579" spans="1:33" ht="12.75">
      <c r="A579" s="104"/>
      <c r="B579" s="104"/>
      <c r="C579" s="104"/>
      <c r="D579" s="104"/>
      <c r="E579" s="104"/>
      <c r="F579" s="104"/>
      <c r="G579" s="104"/>
      <c r="H579" s="104"/>
      <c r="I579" s="104"/>
      <c r="J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  <c r="AA579" s="104"/>
      <c r="AB579" s="104"/>
      <c r="AC579" s="104"/>
      <c r="AD579" s="104"/>
      <c r="AE579" s="104"/>
      <c r="AF579" s="104"/>
      <c r="AG579" s="104"/>
    </row>
    <row r="580" spans="1:33" ht="12.75">
      <c r="A580" s="104"/>
      <c r="B580" s="104"/>
      <c r="C580" s="104"/>
      <c r="D580" s="104"/>
      <c r="E580" s="104"/>
      <c r="F580" s="104"/>
      <c r="G580" s="104"/>
      <c r="H580" s="104"/>
      <c r="I580" s="104"/>
      <c r="J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  <c r="AA580" s="104"/>
      <c r="AB580" s="104"/>
      <c r="AC580" s="104"/>
      <c r="AD580" s="104"/>
      <c r="AE580" s="104"/>
      <c r="AF580" s="104"/>
      <c r="AG580" s="104"/>
    </row>
    <row r="581" spans="1:33" ht="12.75">
      <c r="A581" s="104"/>
      <c r="B581" s="104"/>
      <c r="C581" s="104"/>
      <c r="D581" s="104"/>
      <c r="E581" s="104"/>
      <c r="F581" s="104"/>
      <c r="G581" s="104"/>
      <c r="H581" s="104"/>
      <c r="I581" s="104"/>
      <c r="J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  <c r="AA581" s="104"/>
      <c r="AB581" s="104"/>
      <c r="AC581" s="104"/>
      <c r="AD581" s="104"/>
      <c r="AE581" s="104"/>
      <c r="AF581" s="104"/>
      <c r="AG581" s="104"/>
    </row>
    <row r="582" spans="1:33" ht="12.75">
      <c r="A582" s="104"/>
      <c r="B582" s="104"/>
      <c r="C582" s="104"/>
      <c r="D582" s="104"/>
      <c r="E582" s="104"/>
      <c r="F582" s="104"/>
      <c r="G582" s="104"/>
      <c r="H582" s="104"/>
      <c r="I582" s="104"/>
      <c r="J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  <c r="AA582" s="104"/>
      <c r="AB582" s="104"/>
      <c r="AC582" s="104"/>
      <c r="AD582" s="104"/>
      <c r="AE582" s="104"/>
      <c r="AF582" s="104"/>
      <c r="AG582" s="104"/>
    </row>
    <row r="583" spans="1:33" ht="12.75">
      <c r="A583" s="104"/>
      <c r="B583" s="104"/>
      <c r="C583" s="104"/>
      <c r="D583" s="104"/>
      <c r="E583" s="104"/>
      <c r="F583" s="104"/>
      <c r="G583" s="104"/>
      <c r="H583" s="104"/>
      <c r="I583" s="104"/>
      <c r="J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  <c r="AA583" s="104"/>
      <c r="AB583" s="104"/>
      <c r="AC583" s="104"/>
      <c r="AD583" s="104"/>
      <c r="AE583" s="104"/>
      <c r="AF583" s="104"/>
      <c r="AG583" s="104"/>
    </row>
    <row r="584" spans="1:33" ht="12.75">
      <c r="A584" s="104"/>
      <c r="B584" s="104"/>
      <c r="C584" s="104"/>
      <c r="D584" s="104"/>
      <c r="E584" s="104"/>
      <c r="F584" s="104"/>
      <c r="G584" s="104"/>
      <c r="H584" s="104"/>
      <c r="I584" s="104"/>
      <c r="J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  <c r="AA584" s="104"/>
      <c r="AB584" s="104"/>
      <c r="AC584" s="104"/>
      <c r="AD584" s="104"/>
      <c r="AE584" s="104"/>
      <c r="AF584" s="104"/>
      <c r="AG584" s="104"/>
    </row>
    <row r="585" spans="1:33" ht="12.75">
      <c r="A585" s="104"/>
      <c r="B585" s="104"/>
      <c r="C585" s="104"/>
      <c r="D585" s="104"/>
      <c r="E585" s="104"/>
      <c r="F585" s="104"/>
      <c r="G585" s="104"/>
      <c r="H585" s="104"/>
      <c r="I585" s="104"/>
      <c r="J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  <c r="AA585" s="104"/>
      <c r="AB585" s="104"/>
      <c r="AC585" s="104"/>
      <c r="AD585" s="104"/>
      <c r="AE585" s="104"/>
      <c r="AF585" s="104"/>
      <c r="AG585" s="104"/>
    </row>
    <row r="586" spans="1:33" ht="12.75">
      <c r="A586" s="104"/>
      <c r="B586" s="104"/>
      <c r="C586" s="104"/>
      <c r="D586" s="104"/>
      <c r="E586" s="104"/>
      <c r="F586" s="104"/>
      <c r="G586" s="104"/>
      <c r="H586" s="104"/>
      <c r="I586" s="104"/>
      <c r="J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  <c r="AA586" s="104"/>
      <c r="AB586" s="104"/>
      <c r="AC586" s="104"/>
      <c r="AD586" s="104"/>
      <c r="AE586" s="104"/>
      <c r="AF586" s="104"/>
      <c r="AG586" s="104"/>
    </row>
    <row r="587" spans="1:33" ht="12.75">
      <c r="A587" s="104"/>
      <c r="B587" s="104"/>
      <c r="C587" s="104"/>
      <c r="D587" s="104"/>
      <c r="E587" s="104"/>
      <c r="F587" s="104"/>
      <c r="G587" s="104"/>
      <c r="H587" s="104"/>
      <c r="I587" s="104"/>
      <c r="J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  <c r="AA587" s="104"/>
      <c r="AB587" s="104"/>
      <c r="AC587" s="104"/>
      <c r="AD587" s="104"/>
      <c r="AE587" s="104"/>
      <c r="AF587" s="104"/>
      <c r="AG587" s="104"/>
    </row>
    <row r="588" spans="1:33" ht="12.75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</row>
    <row r="589" spans="1:33" ht="12.75">
      <c r="A589" s="104"/>
      <c r="B589" s="104"/>
      <c r="C589" s="104"/>
      <c r="D589" s="104"/>
      <c r="E589" s="104"/>
      <c r="F589" s="104"/>
      <c r="G589" s="104"/>
      <c r="H589" s="104"/>
      <c r="I589" s="104"/>
      <c r="J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  <c r="AA589" s="104"/>
      <c r="AB589" s="104"/>
      <c r="AC589" s="104"/>
      <c r="AD589" s="104"/>
      <c r="AE589" s="104"/>
      <c r="AF589" s="104"/>
      <c r="AG589" s="104"/>
    </row>
    <row r="590" spans="1:33" ht="12.75">
      <c r="A590" s="104"/>
      <c r="B590" s="104"/>
      <c r="C590" s="104"/>
      <c r="D590" s="104"/>
      <c r="E590" s="104"/>
      <c r="F590" s="104"/>
      <c r="G590" s="104"/>
      <c r="H590" s="104"/>
      <c r="I590" s="104"/>
      <c r="J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  <c r="AA590" s="104"/>
      <c r="AB590" s="104"/>
      <c r="AC590" s="104"/>
      <c r="AD590" s="104"/>
      <c r="AE590" s="104"/>
      <c r="AF590" s="104"/>
      <c r="AG590" s="104"/>
    </row>
    <row r="591" spans="1:33" ht="12.75">
      <c r="A591" s="104"/>
      <c r="B591" s="104"/>
      <c r="C591" s="104"/>
      <c r="D591" s="104"/>
      <c r="E591" s="104"/>
      <c r="F591" s="104"/>
      <c r="G591" s="104"/>
      <c r="H591" s="104"/>
      <c r="I591" s="104"/>
      <c r="J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  <c r="AA591" s="104"/>
      <c r="AB591" s="104"/>
      <c r="AC591" s="104"/>
      <c r="AD591" s="104"/>
      <c r="AE591" s="104"/>
      <c r="AF591" s="104"/>
      <c r="AG591" s="104"/>
    </row>
    <row r="592" spans="1:33" ht="12.75">
      <c r="A592" s="104"/>
      <c r="B592" s="104"/>
      <c r="C592" s="104"/>
      <c r="D592" s="104"/>
      <c r="E592" s="104"/>
      <c r="F592" s="104"/>
      <c r="G592" s="104"/>
      <c r="H592" s="104"/>
      <c r="I592" s="104"/>
      <c r="J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  <c r="AA592" s="104"/>
      <c r="AB592" s="104"/>
      <c r="AC592" s="104"/>
      <c r="AD592" s="104"/>
      <c r="AE592" s="104"/>
      <c r="AF592" s="104"/>
      <c r="AG592" s="104"/>
    </row>
    <row r="593" spans="1:33" ht="12.75">
      <c r="A593" s="104"/>
      <c r="B593" s="104"/>
      <c r="C593" s="104"/>
      <c r="D593" s="104"/>
      <c r="E593" s="104"/>
      <c r="F593" s="104"/>
      <c r="G593" s="104"/>
      <c r="H593" s="104"/>
      <c r="I593" s="104"/>
      <c r="J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  <c r="AA593" s="104"/>
      <c r="AB593" s="104"/>
      <c r="AC593" s="104"/>
      <c r="AD593" s="104"/>
      <c r="AE593" s="104"/>
      <c r="AF593" s="104"/>
      <c r="AG593" s="104"/>
    </row>
    <row r="594" spans="1:33" ht="12.75">
      <c r="A594" s="104"/>
      <c r="B594" s="104"/>
      <c r="C594" s="104"/>
      <c r="D594" s="104"/>
      <c r="E594" s="104"/>
      <c r="F594" s="104"/>
      <c r="G594" s="104"/>
      <c r="H594" s="104"/>
      <c r="I594" s="104"/>
      <c r="J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  <c r="AA594" s="104"/>
      <c r="AB594" s="104"/>
      <c r="AC594" s="104"/>
      <c r="AD594" s="104"/>
      <c r="AE594" s="104"/>
      <c r="AF594" s="104"/>
      <c r="AG594" s="104"/>
    </row>
    <row r="595" spans="1:33" ht="12.75">
      <c r="A595" s="104"/>
      <c r="B595" s="104"/>
      <c r="C595" s="104"/>
      <c r="D595" s="104"/>
      <c r="E595" s="104"/>
      <c r="F595" s="104"/>
      <c r="G595" s="104"/>
      <c r="H595" s="104"/>
      <c r="I595" s="104"/>
      <c r="J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  <c r="AA595" s="104"/>
      <c r="AB595" s="104"/>
      <c r="AC595" s="104"/>
      <c r="AD595" s="104"/>
      <c r="AE595" s="104"/>
      <c r="AF595" s="104"/>
      <c r="AG595" s="104"/>
    </row>
    <row r="596" spans="1:33" ht="12.75">
      <c r="A596" s="104"/>
      <c r="B596" s="104"/>
      <c r="C596" s="104"/>
      <c r="D596" s="104"/>
      <c r="E596" s="104"/>
      <c r="F596" s="104"/>
      <c r="G596" s="104"/>
      <c r="H596" s="104"/>
      <c r="I596" s="104"/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  <c r="AA596" s="104"/>
      <c r="AB596" s="104"/>
      <c r="AC596" s="104"/>
      <c r="AD596" s="104"/>
      <c r="AE596" s="104"/>
      <c r="AF596" s="104"/>
      <c r="AG596" s="104"/>
    </row>
    <row r="597" spans="1:33" ht="12.75">
      <c r="A597" s="104"/>
      <c r="B597" s="104"/>
      <c r="C597" s="104"/>
      <c r="D597" s="104"/>
      <c r="E597" s="104"/>
      <c r="F597" s="104"/>
      <c r="G597" s="104"/>
      <c r="H597" s="104"/>
      <c r="I597" s="104"/>
      <c r="J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  <c r="AA597" s="104"/>
      <c r="AB597" s="104"/>
      <c r="AC597" s="104"/>
      <c r="AD597" s="104"/>
      <c r="AE597" s="104"/>
      <c r="AF597" s="104"/>
      <c r="AG597" s="104"/>
    </row>
    <row r="598" spans="1:33" ht="12.75">
      <c r="A598" s="104"/>
      <c r="B598" s="104"/>
      <c r="C598" s="104"/>
      <c r="D598" s="104"/>
      <c r="E598" s="104"/>
      <c r="F598" s="104"/>
      <c r="G598" s="104"/>
      <c r="H598" s="104"/>
      <c r="I598" s="104"/>
      <c r="J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  <c r="AA598" s="104"/>
      <c r="AB598" s="104"/>
      <c r="AC598" s="104"/>
      <c r="AD598" s="104"/>
      <c r="AE598" s="104"/>
      <c r="AF598" s="104"/>
      <c r="AG598" s="104"/>
    </row>
    <row r="599" spans="1:33" ht="12.75">
      <c r="A599" s="104"/>
      <c r="B599" s="104"/>
      <c r="C599" s="104"/>
      <c r="D599" s="104"/>
      <c r="E599" s="104"/>
      <c r="F599" s="104"/>
      <c r="G599" s="104"/>
      <c r="H599" s="104"/>
      <c r="I599" s="104"/>
      <c r="J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  <c r="AA599" s="104"/>
      <c r="AB599" s="104"/>
      <c r="AC599" s="104"/>
      <c r="AD599" s="104"/>
      <c r="AE599" s="104"/>
      <c r="AF599" s="104"/>
      <c r="AG599" s="104"/>
    </row>
    <row r="600" spans="1:33" ht="12.75">
      <c r="A600" s="104"/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  <c r="AA600" s="104"/>
      <c r="AB600" s="104"/>
      <c r="AC600" s="104"/>
      <c r="AD600" s="104"/>
      <c r="AE600" s="104"/>
      <c r="AF600" s="104"/>
      <c r="AG600" s="104"/>
    </row>
    <row r="601" spans="1:33" ht="12.75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  <c r="AA601" s="104"/>
      <c r="AB601" s="104"/>
      <c r="AC601" s="104"/>
      <c r="AD601" s="104"/>
      <c r="AE601" s="104"/>
      <c r="AF601" s="104"/>
      <c r="AG601" s="104"/>
    </row>
    <row r="602" spans="1:33" ht="12.75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  <c r="AA602" s="104"/>
      <c r="AB602" s="104"/>
      <c r="AC602" s="104"/>
      <c r="AD602" s="104"/>
      <c r="AE602" s="104"/>
      <c r="AF602" s="104"/>
      <c r="AG602" s="104"/>
    </row>
    <row r="603" spans="1:33" ht="12.75">
      <c r="A603" s="104"/>
      <c r="B603" s="104"/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  <c r="AA603" s="104"/>
      <c r="AB603" s="104"/>
      <c r="AC603" s="104"/>
      <c r="AD603" s="104"/>
      <c r="AE603" s="104"/>
      <c r="AF603" s="104"/>
      <c r="AG603" s="104"/>
    </row>
    <row r="604" spans="1:33" ht="12.75">
      <c r="A604" s="104"/>
      <c r="B604" s="104"/>
      <c r="C604" s="104"/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  <c r="AA604" s="104"/>
      <c r="AB604" s="104"/>
      <c r="AC604" s="104"/>
      <c r="AD604" s="104"/>
      <c r="AE604" s="104"/>
      <c r="AF604" s="104"/>
      <c r="AG604" s="104"/>
    </row>
    <row r="605" spans="1:33" ht="12.75">
      <c r="A605" s="104"/>
      <c r="B605" s="104"/>
      <c r="C605" s="104"/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  <c r="AA605" s="104"/>
      <c r="AB605" s="104"/>
      <c r="AC605" s="104"/>
      <c r="AD605" s="104"/>
      <c r="AE605" s="104"/>
      <c r="AF605" s="104"/>
      <c r="AG605" s="104"/>
    </row>
    <row r="606" spans="1:33" ht="12.75">
      <c r="A606" s="104"/>
      <c r="B606" s="104"/>
      <c r="C606" s="104"/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  <c r="AA606" s="104"/>
      <c r="AB606" s="104"/>
      <c r="AC606" s="104"/>
      <c r="AD606" s="104"/>
      <c r="AE606" s="104"/>
      <c r="AF606" s="104"/>
      <c r="AG606" s="104"/>
    </row>
    <row r="607" spans="1:33" ht="12.75">
      <c r="A607" s="104"/>
      <c r="B607" s="104"/>
      <c r="C607" s="104"/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  <c r="AA607" s="104"/>
      <c r="AB607" s="104"/>
      <c r="AC607" s="104"/>
      <c r="AD607" s="104"/>
      <c r="AE607" s="104"/>
      <c r="AF607" s="104"/>
      <c r="AG607" s="104"/>
    </row>
    <row r="608" spans="1:33" ht="12.75">
      <c r="A608" s="104"/>
      <c r="B608" s="104"/>
      <c r="C608" s="104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  <c r="AA608" s="104"/>
      <c r="AB608" s="104"/>
      <c r="AC608" s="104"/>
      <c r="AD608" s="104"/>
      <c r="AE608" s="104"/>
      <c r="AF608" s="104"/>
      <c r="AG608" s="104"/>
    </row>
    <row r="609" spans="1:33" ht="12.75">
      <c r="A609" s="104"/>
      <c r="B609" s="104"/>
      <c r="C609" s="104"/>
      <c r="D609" s="104"/>
      <c r="E609" s="104"/>
      <c r="F609" s="104"/>
      <c r="G609" s="104"/>
      <c r="H609" s="104"/>
      <c r="I609" s="104"/>
      <c r="J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  <c r="AA609" s="104"/>
      <c r="AB609" s="104"/>
      <c r="AC609" s="104"/>
      <c r="AD609" s="104"/>
      <c r="AE609" s="104"/>
      <c r="AF609" s="104"/>
      <c r="AG609" s="104"/>
    </row>
    <row r="610" spans="1:33" ht="12.75">
      <c r="A610" s="104"/>
      <c r="B610" s="104"/>
      <c r="C610" s="104"/>
      <c r="D610" s="104"/>
      <c r="E610" s="104"/>
      <c r="F610" s="104"/>
      <c r="G610" s="104"/>
      <c r="H610" s="104"/>
      <c r="I610" s="104"/>
      <c r="J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  <c r="AA610" s="104"/>
      <c r="AB610" s="104"/>
      <c r="AC610" s="104"/>
      <c r="AD610" s="104"/>
      <c r="AE610" s="104"/>
      <c r="AF610" s="104"/>
      <c r="AG610" s="104"/>
    </row>
    <row r="611" spans="1:33" ht="12.75">
      <c r="A611" s="104"/>
      <c r="B611" s="104"/>
      <c r="C611" s="104"/>
      <c r="D611" s="104"/>
      <c r="E611" s="104"/>
      <c r="F611" s="104"/>
      <c r="G611" s="104"/>
      <c r="H611" s="104"/>
      <c r="I611" s="104"/>
      <c r="J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  <c r="AA611" s="104"/>
      <c r="AB611" s="104"/>
      <c r="AC611" s="104"/>
      <c r="AD611" s="104"/>
      <c r="AE611" s="104"/>
      <c r="AF611" s="104"/>
      <c r="AG611" s="104"/>
    </row>
    <row r="612" spans="1:33" ht="12.75">
      <c r="A612" s="104"/>
      <c r="B612" s="104"/>
      <c r="C612" s="104"/>
      <c r="D612" s="104"/>
      <c r="E612" s="104"/>
      <c r="F612" s="104"/>
      <c r="G612" s="104"/>
      <c r="H612" s="104"/>
      <c r="I612" s="104"/>
      <c r="J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  <c r="AA612" s="104"/>
      <c r="AB612" s="104"/>
      <c r="AC612" s="104"/>
      <c r="AD612" s="104"/>
      <c r="AE612" s="104"/>
      <c r="AF612" s="104"/>
      <c r="AG612" s="104"/>
    </row>
    <row r="613" spans="1:33" ht="12.75">
      <c r="A613" s="104"/>
      <c r="B613" s="104"/>
      <c r="C613" s="104"/>
      <c r="D613" s="104"/>
      <c r="E613" s="104"/>
      <c r="F613" s="104"/>
      <c r="G613" s="104"/>
      <c r="H613" s="104"/>
      <c r="I613" s="104"/>
      <c r="J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  <c r="AA613" s="104"/>
      <c r="AB613" s="104"/>
      <c r="AC613" s="104"/>
      <c r="AD613" s="104"/>
      <c r="AE613" s="104"/>
      <c r="AF613" s="104"/>
      <c r="AG613" s="104"/>
    </row>
    <row r="614" spans="1:33" ht="12.75">
      <c r="A614" s="104"/>
      <c r="B614" s="104"/>
      <c r="C614" s="104"/>
      <c r="D614" s="104"/>
      <c r="E614" s="104"/>
      <c r="F614" s="104"/>
      <c r="G614" s="104"/>
      <c r="H614" s="104"/>
      <c r="I614" s="104"/>
      <c r="J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  <c r="AA614" s="104"/>
      <c r="AB614" s="104"/>
      <c r="AC614" s="104"/>
      <c r="AD614" s="104"/>
      <c r="AE614" s="104"/>
      <c r="AF614" s="104"/>
      <c r="AG614" s="104"/>
    </row>
    <row r="615" spans="1:33" ht="12.75">
      <c r="A615" s="104"/>
      <c r="B615" s="104"/>
      <c r="C615" s="104"/>
      <c r="D615" s="104"/>
      <c r="E615" s="104"/>
      <c r="F615" s="104"/>
      <c r="G615" s="104"/>
      <c r="H615" s="104"/>
      <c r="I615" s="104"/>
      <c r="J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  <c r="AA615" s="104"/>
      <c r="AB615" s="104"/>
      <c r="AC615" s="104"/>
      <c r="AD615" s="104"/>
      <c r="AE615" s="104"/>
      <c r="AF615" s="104"/>
      <c r="AG615" s="104"/>
    </row>
    <row r="616" spans="1:33" ht="12.75">
      <c r="A616" s="104"/>
      <c r="B616" s="104"/>
      <c r="C616" s="104"/>
      <c r="D616" s="104"/>
      <c r="E616" s="104"/>
      <c r="F616" s="104"/>
      <c r="G616" s="104"/>
      <c r="H616" s="104"/>
      <c r="I616" s="104"/>
      <c r="J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  <c r="AA616" s="104"/>
      <c r="AB616" s="104"/>
      <c r="AC616" s="104"/>
      <c r="AD616" s="104"/>
      <c r="AE616" s="104"/>
      <c r="AF616" s="104"/>
      <c r="AG616" s="104"/>
    </row>
    <row r="617" spans="1:33" ht="12.75">
      <c r="A617" s="104"/>
      <c r="B617" s="104"/>
      <c r="C617" s="104"/>
      <c r="D617" s="104"/>
      <c r="E617" s="104"/>
      <c r="F617" s="104"/>
      <c r="G617" s="104"/>
      <c r="H617" s="104"/>
      <c r="I617" s="104"/>
      <c r="J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  <c r="AA617" s="104"/>
      <c r="AB617" s="104"/>
      <c r="AC617" s="104"/>
      <c r="AD617" s="104"/>
      <c r="AE617" s="104"/>
      <c r="AF617" s="104"/>
      <c r="AG617" s="104"/>
    </row>
    <row r="618" spans="1:33" ht="12.75">
      <c r="A618" s="104"/>
      <c r="B618" s="104"/>
      <c r="C618" s="104"/>
      <c r="D618" s="104"/>
      <c r="E618" s="104"/>
      <c r="F618" s="104"/>
      <c r="G618" s="104"/>
      <c r="H618" s="104"/>
      <c r="I618" s="104"/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  <c r="AA618" s="104"/>
      <c r="AB618" s="104"/>
      <c r="AC618" s="104"/>
      <c r="AD618" s="104"/>
      <c r="AE618" s="104"/>
      <c r="AF618" s="104"/>
      <c r="AG618" s="104"/>
    </row>
    <row r="619" spans="1:33" ht="12.75">
      <c r="A619" s="104"/>
      <c r="B619" s="104"/>
      <c r="C619" s="104"/>
      <c r="D619" s="104"/>
      <c r="E619" s="104"/>
      <c r="F619" s="104"/>
      <c r="G619" s="104"/>
      <c r="H619" s="104"/>
      <c r="I619" s="104"/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  <c r="AA619" s="104"/>
      <c r="AB619" s="104"/>
      <c r="AC619" s="104"/>
      <c r="AD619" s="104"/>
      <c r="AE619" s="104"/>
      <c r="AF619" s="104"/>
      <c r="AG619" s="104"/>
    </row>
    <row r="620" spans="1:33" ht="12.75">
      <c r="A620" s="104"/>
      <c r="B620" s="104"/>
      <c r="C620" s="104"/>
      <c r="D620" s="104"/>
      <c r="E620" s="104"/>
      <c r="F620" s="104"/>
      <c r="G620" s="104"/>
      <c r="H620" s="104"/>
      <c r="I620" s="104"/>
      <c r="J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  <c r="AA620" s="104"/>
      <c r="AB620" s="104"/>
      <c r="AC620" s="104"/>
      <c r="AD620" s="104"/>
      <c r="AE620" s="104"/>
      <c r="AF620" s="104"/>
      <c r="AG620" s="104"/>
    </row>
    <row r="621" spans="1:33" ht="12.75">
      <c r="A621" s="104"/>
      <c r="B621" s="104"/>
      <c r="C621" s="104"/>
      <c r="D621" s="104"/>
      <c r="E621" s="104"/>
      <c r="F621" s="104"/>
      <c r="G621" s="104"/>
      <c r="H621" s="104"/>
      <c r="I621" s="104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  <c r="AA621" s="104"/>
      <c r="AB621" s="104"/>
      <c r="AC621" s="104"/>
      <c r="AD621" s="104"/>
      <c r="AE621" s="104"/>
      <c r="AF621" s="104"/>
      <c r="AG621" s="104"/>
    </row>
    <row r="622" spans="1:33" ht="12.75">
      <c r="A622" s="104"/>
      <c r="B622" s="104"/>
      <c r="C622" s="104"/>
      <c r="D622" s="104"/>
      <c r="E622" s="104"/>
      <c r="F622" s="104"/>
      <c r="G622" s="104"/>
      <c r="H622" s="104"/>
      <c r="I622" s="104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  <c r="AA622" s="104"/>
      <c r="AB622" s="104"/>
      <c r="AC622" s="104"/>
      <c r="AD622" s="104"/>
      <c r="AE622" s="104"/>
      <c r="AF622" s="104"/>
      <c r="AG622" s="104"/>
    </row>
    <row r="623" spans="1:33" ht="12.75">
      <c r="A623" s="104"/>
      <c r="B623" s="104"/>
      <c r="C623" s="104"/>
      <c r="D623" s="104"/>
      <c r="E623" s="104"/>
      <c r="F623" s="104"/>
      <c r="G623" s="104"/>
      <c r="H623" s="104"/>
      <c r="I623" s="104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  <c r="AA623" s="104"/>
      <c r="AB623" s="104"/>
      <c r="AC623" s="104"/>
      <c r="AD623" s="104"/>
      <c r="AE623" s="104"/>
      <c r="AF623" s="104"/>
      <c r="AG623" s="104"/>
    </row>
    <row r="624" spans="1:33" ht="12.75">
      <c r="A624" s="104"/>
      <c r="B624" s="104"/>
      <c r="C624" s="104"/>
      <c r="D624" s="104"/>
      <c r="E624" s="104"/>
      <c r="F624" s="104"/>
      <c r="G624" s="104"/>
      <c r="H624" s="104"/>
      <c r="I624" s="104"/>
      <c r="J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  <c r="AA624" s="104"/>
      <c r="AB624" s="104"/>
      <c r="AC624" s="104"/>
      <c r="AD624" s="104"/>
      <c r="AE624" s="104"/>
      <c r="AF624" s="104"/>
      <c r="AG624" s="104"/>
    </row>
    <row r="625" spans="1:33" ht="12.75">
      <c r="A625" s="104"/>
      <c r="B625" s="104"/>
      <c r="C625" s="104"/>
      <c r="D625" s="104"/>
      <c r="E625" s="104"/>
      <c r="F625" s="104"/>
      <c r="G625" s="104"/>
      <c r="H625" s="104"/>
      <c r="I625" s="104"/>
      <c r="J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  <c r="AA625" s="104"/>
      <c r="AB625" s="104"/>
      <c r="AC625" s="104"/>
      <c r="AD625" s="104"/>
      <c r="AE625" s="104"/>
      <c r="AF625" s="104"/>
      <c r="AG625" s="104"/>
    </row>
    <row r="626" spans="1:33" ht="12.75">
      <c r="A626" s="104"/>
      <c r="B626" s="104"/>
      <c r="C626" s="104"/>
      <c r="D626" s="104"/>
      <c r="E626" s="104"/>
      <c r="F626" s="104"/>
      <c r="G626" s="104"/>
      <c r="H626" s="104"/>
      <c r="I626" s="104"/>
      <c r="J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  <c r="AA626" s="104"/>
      <c r="AB626" s="104"/>
      <c r="AC626" s="104"/>
      <c r="AD626" s="104"/>
      <c r="AE626" s="104"/>
      <c r="AF626" s="104"/>
      <c r="AG626" s="104"/>
    </row>
    <row r="627" spans="1:33" ht="12.75">
      <c r="A627" s="104"/>
      <c r="B627" s="104"/>
      <c r="C627" s="104"/>
      <c r="D627" s="104"/>
      <c r="E627" s="104"/>
      <c r="F627" s="104"/>
      <c r="G627" s="104"/>
      <c r="H627" s="104"/>
      <c r="I627" s="104"/>
      <c r="J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  <c r="AA627" s="104"/>
      <c r="AB627" s="104"/>
      <c r="AC627" s="104"/>
      <c r="AD627" s="104"/>
      <c r="AE627" s="104"/>
      <c r="AF627" s="104"/>
      <c r="AG627" s="104"/>
    </row>
    <row r="628" spans="1:33" ht="12.75">
      <c r="A628" s="104"/>
      <c r="B628" s="104"/>
      <c r="C628" s="104"/>
      <c r="D628" s="104"/>
      <c r="E628" s="104"/>
      <c r="F628" s="104"/>
      <c r="G628" s="104"/>
      <c r="H628" s="104"/>
      <c r="I628" s="104"/>
      <c r="J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  <c r="AA628" s="104"/>
      <c r="AB628" s="104"/>
      <c r="AC628" s="104"/>
      <c r="AD628" s="104"/>
      <c r="AE628" s="104"/>
      <c r="AF628" s="104"/>
      <c r="AG628" s="104"/>
    </row>
    <row r="629" spans="1:33" ht="12.75">
      <c r="A629" s="104"/>
      <c r="B629" s="104"/>
      <c r="C629" s="104"/>
      <c r="D629" s="104"/>
      <c r="E629" s="104"/>
      <c r="F629" s="104"/>
      <c r="G629" s="104"/>
      <c r="H629" s="104"/>
      <c r="I629" s="104"/>
      <c r="J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  <c r="AA629" s="104"/>
      <c r="AB629" s="104"/>
      <c r="AC629" s="104"/>
      <c r="AD629" s="104"/>
      <c r="AE629" s="104"/>
      <c r="AF629" s="104"/>
      <c r="AG629" s="104"/>
    </row>
    <row r="630" spans="1:33" ht="12.75">
      <c r="A630" s="104"/>
      <c r="B630" s="104"/>
      <c r="C630" s="104"/>
      <c r="D630" s="104"/>
      <c r="E630" s="104"/>
      <c r="F630" s="104"/>
      <c r="G630" s="104"/>
      <c r="H630" s="104"/>
      <c r="I630" s="104"/>
      <c r="J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  <c r="AA630" s="104"/>
      <c r="AB630" s="104"/>
      <c r="AC630" s="104"/>
      <c r="AD630" s="104"/>
      <c r="AE630" s="104"/>
      <c r="AF630" s="104"/>
      <c r="AG630" s="104"/>
    </row>
    <row r="631" spans="1:33" ht="12.75">
      <c r="A631" s="104"/>
      <c r="B631" s="104"/>
      <c r="C631" s="104"/>
      <c r="D631" s="104"/>
      <c r="E631" s="104"/>
      <c r="F631" s="104"/>
      <c r="G631" s="104"/>
      <c r="H631" s="104"/>
      <c r="I631" s="104"/>
      <c r="J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  <c r="AA631" s="104"/>
      <c r="AB631" s="104"/>
      <c r="AC631" s="104"/>
      <c r="AD631" s="104"/>
      <c r="AE631" s="104"/>
      <c r="AF631" s="104"/>
      <c r="AG631" s="104"/>
    </row>
    <row r="632" spans="1:33" ht="12.75">
      <c r="A632" s="104"/>
      <c r="B632" s="104"/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  <c r="AA632" s="104"/>
      <c r="AB632" s="104"/>
      <c r="AC632" s="104"/>
      <c r="AD632" s="104"/>
      <c r="AE632" s="104"/>
      <c r="AF632" s="104"/>
      <c r="AG632" s="104"/>
    </row>
    <row r="633" spans="1:33" ht="12.75">
      <c r="A633" s="104"/>
      <c r="B633" s="104"/>
      <c r="C633" s="104"/>
      <c r="D633" s="104"/>
      <c r="E633" s="104"/>
      <c r="F633" s="104"/>
      <c r="G633" s="104"/>
      <c r="H633" s="104"/>
      <c r="I633" s="104"/>
      <c r="J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  <c r="AA633" s="104"/>
      <c r="AB633" s="104"/>
      <c r="AC633" s="104"/>
      <c r="AD633" s="104"/>
      <c r="AE633" s="104"/>
      <c r="AF633" s="104"/>
      <c r="AG633" s="104"/>
    </row>
    <row r="634" spans="1:33" ht="12.75">
      <c r="A634" s="104"/>
      <c r="B634" s="104"/>
      <c r="C634" s="104"/>
      <c r="D634" s="104"/>
      <c r="E634" s="104"/>
      <c r="F634" s="104"/>
      <c r="G634" s="104"/>
      <c r="H634" s="104"/>
      <c r="I634" s="104"/>
      <c r="J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  <c r="AA634" s="104"/>
      <c r="AB634" s="104"/>
      <c r="AC634" s="104"/>
      <c r="AD634" s="104"/>
      <c r="AE634" s="104"/>
      <c r="AF634" s="104"/>
      <c r="AG634" s="104"/>
    </row>
    <row r="635" spans="1:33" ht="12.75">
      <c r="A635" s="104"/>
      <c r="B635" s="104"/>
      <c r="C635" s="104"/>
      <c r="D635" s="104"/>
      <c r="E635" s="104"/>
      <c r="F635" s="104"/>
      <c r="G635" s="104"/>
      <c r="H635" s="104"/>
      <c r="I635" s="104"/>
      <c r="J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  <c r="AA635" s="104"/>
      <c r="AB635" s="104"/>
      <c r="AC635" s="104"/>
      <c r="AD635" s="104"/>
      <c r="AE635" s="104"/>
      <c r="AF635" s="104"/>
      <c r="AG635" s="104"/>
    </row>
    <row r="636" spans="1:33" ht="12.75">
      <c r="A636" s="104"/>
      <c r="B636" s="104"/>
      <c r="C636" s="104"/>
      <c r="D636" s="104"/>
      <c r="E636" s="104"/>
      <c r="F636" s="104"/>
      <c r="G636" s="104"/>
      <c r="H636" s="104"/>
      <c r="I636" s="104"/>
      <c r="J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  <c r="AA636" s="104"/>
      <c r="AB636" s="104"/>
      <c r="AC636" s="104"/>
      <c r="AD636" s="104"/>
      <c r="AE636" s="104"/>
      <c r="AF636" s="104"/>
      <c r="AG636" s="104"/>
    </row>
    <row r="637" spans="1:33" ht="12.75">
      <c r="A637" s="104"/>
      <c r="B637" s="104"/>
      <c r="C637" s="104"/>
      <c r="D637" s="104"/>
      <c r="E637" s="104"/>
      <c r="F637" s="104"/>
      <c r="G637" s="104"/>
      <c r="H637" s="104"/>
      <c r="I637" s="104"/>
      <c r="J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  <c r="AA637" s="104"/>
      <c r="AB637" s="104"/>
      <c r="AC637" s="104"/>
      <c r="AD637" s="104"/>
      <c r="AE637" s="104"/>
      <c r="AF637" s="104"/>
      <c r="AG637" s="104"/>
    </row>
    <row r="638" spans="1:33" ht="12.75">
      <c r="A638" s="104"/>
      <c r="B638" s="104"/>
      <c r="C638" s="104"/>
      <c r="D638" s="104"/>
      <c r="E638" s="104"/>
      <c r="F638" s="104"/>
      <c r="G638" s="104"/>
      <c r="H638" s="104"/>
      <c r="I638" s="104"/>
      <c r="J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  <c r="AA638" s="104"/>
      <c r="AB638" s="104"/>
      <c r="AC638" s="104"/>
      <c r="AD638" s="104"/>
      <c r="AE638" s="104"/>
      <c r="AF638" s="104"/>
      <c r="AG638" s="104"/>
    </row>
    <row r="639" spans="1:33" ht="12.75">
      <c r="A639" s="104"/>
      <c r="B639" s="104"/>
      <c r="C639" s="104"/>
      <c r="D639" s="104"/>
      <c r="E639" s="104"/>
      <c r="F639" s="104"/>
      <c r="G639" s="104"/>
      <c r="H639" s="104"/>
      <c r="I639" s="104"/>
      <c r="J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  <c r="AA639" s="104"/>
      <c r="AB639" s="104"/>
      <c r="AC639" s="104"/>
      <c r="AD639" s="104"/>
      <c r="AE639" s="104"/>
      <c r="AF639" s="104"/>
      <c r="AG639" s="104"/>
    </row>
    <row r="640" spans="1:33" ht="12.75">
      <c r="A640" s="104"/>
      <c r="B640" s="104"/>
      <c r="C640" s="104"/>
      <c r="D640" s="104"/>
      <c r="E640" s="104"/>
      <c r="F640" s="104"/>
      <c r="G640" s="104"/>
      <c r="H640" s="104"/>
      <c r="I640" s="104"/>
      <c r="J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  <c r="AA640" s="104"/>
      <c r="AB640" s="104"/>
      <c r="AC640" s="104"/>
      <c r="AD640" s="104"/>
      <c r="AE640" s="104"/>
      <c r="AF640" s="104"/>
      <c r="AG640" s="104"/>
    </row>
    <row r="641" spans="1:33" ht="12.75">
      <c r="A641" s="104"/>
      <c r="B641" s="104"/>
      <c r="C641" s="104"/>
      <c r="D641" s="104"/>
      <c r="E641" s="104"/>
      <c r="F641" s="104"/>
      <c r="G641" s="104"/>
      <c r="H641" s="104"/>
      <c r="I641" s="104"/>
      <c r="J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  <c r="AA641" s="104"/>
      <c r="AB641" s="104"/>
      <c r="AC641" s="104"/>
      <c r="AD641" s="104"/>
      <c r="AE641" s="104"/>
      <c r="AF641" s="104"/>
      <c r="AG641" s="104"/>
    </row>
    <row r="642" spans="1:33" ht="12.75">
      <c r="A642" s="104"/>
      <c r="B642" s="104"/>
      <c r="C642" s="104"/>
      <c r="D642" s="104"/>
      <c r="E642" s="104"/>
      <c r="F642" s="104"/>
      <c r="G642" s="104"/>
      <c r="H642" s="104"/>
      <c r="I642" s="104"/>
      <c r="J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  <c r="AA642" s="104"/>
      <c r="AB642" s="104"/>
      <c r="AC642" s="104"/>
      <c r="AD642" s="104"/>
      <c r="AE642" s="104"/>
      <c r="AF642" s="104"/>
      <c r="AG642" s="104"/>
    </row>
    <row r="643" spans="1:33" ht="12.75">
      <c r="A643" s="104"/>
      <c r="B643" s="104"/>
      <c r="C643" s="104"/>
      <c r="D643" s="104"/>
      <c r="E643" s="104"/>
      <c r="F643" s="104"/>
      <c r="G643" s="104"/>
      <c r="H643" s="104"/>
      <c r="I643" s="104"/>
      <c r="J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  <c r="AA643" s="104"/>
      <c r="AB643" s="104"/>
      <c r="AC643" s="104"/>
      <c r="AD643" s="104"/>
      <c r="AE643" s="104"/>
      <c r="AF643" s="104"/>
      <c r="AG643" s="104"/>
    </row>
    <row r="644" spans="1:33" ht="12.75">
      <c r="A644" s="104"/>
      <c r="B644" s="104"/>
      <c r="C644" s="104"/>
      <c r="D644" s="104"/>
      <c r="E644" s="104"/>
      <c r="F644" s="104"/>
      <c r="G644" s="104"/>
      <c r="H644" s="104"/>
      <c r="I644" s="104"/>
      <c r="J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  <c r="AA644" s="104"/>
      <c r="AB644" s="104"/>
      <c r="AC644" s="104"/>
      <c r="AD644" s="104"/>
      <c r="AE644" s="104"/>
      <c r="AF644" s="104"/>
      <c r="AG644" s="104"/>
    </row>
    <row r="645" spans="1:33" ht="12.75">
      <c r="A645" s="104"/>
      <c r="B645" s="104"/>
      <c r="C645" s="104"/>
      <c r="D645" s="104"/>
      <c r="E645" s="104"/>
      <c r="F645" s="104"/>
      <c r="G645" s="104"/>
      <c r="H645" s="104"/>
      <c r="I645" s="104"/>
      <c r="J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  <c r="AA645" s="104"/>
      <c r="AB645" s="104"/>
      <c r="AC645" s="104"/>
      <c r="AD645" s="104"/>
      <c r="AE645" s="104"/>
      <c r="AF645" s="104"/>
      <c r="AG645" s="104"/>
    </row>
    <row r="646" spans="1:33" ht="12.75">
      <c r="A646" s="104"/>
      <c r="B646" s="104"/>
      <c r="C646" s="104"/>
      <c r="D646" s="104"/>
      <c r="E646" s="104"/>
      <c r="F646" s="104"/>
      <c r="G646" s="104"/>
      <c r="H646" s="104"/>
      <c r="I646" s="104"/>
      <c r="J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  <c r="AA646" s="104"/>
      <c r="AB646" s="104"/>
      <c r="AC646" s="104"/>
      <c r="AD646" s="104"/>
      <c r="AE646" s="104"/>
      <c r="AF646" s="104"/>
      <c r="AG646" s="104"/>
    </row>
    <row r="647" spans="1:33" ht="12.75">
      <c r="A647" s="104"/>
      <c r="B647" s="104"/>
      <c r="C647" s="104"/>
      <c r="D647" s="104"/>
      <c r="E647" s="104"/>
      <c r="F647" s="104"/>
      <c r="G647" s="104"/>
      <c r="H647" s="104"/>
      <c r="I647" s="104"/>
      <c r="J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  <c r="AA647" s="104"/>
      <c r="AB647" s="104"/>
      <c r="AC647" s="104"/>
      <c r="AD647" s="104"/>
      <c r="AE647" s="104"/>
      <c r="AF647" s="104"/>
      <c r="AG647" s="104"/>
    </row>
    <row r="648" spans="1:33" ht="12.75">
      <c r="A648" s="104"/>
      <c r="B648" s="104"/>
      <c r="C648" s="104"/>
      <c r="D648" s="104"/>
      <c r="E648" s="104"/>
      <c r="F648" s="104"/>
      <c r="G648" s="104"/>
      <c r="H648" s="104"/>
      <c r="I648" s="104"/>
      <c r="J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  <c r="AA648" s="104"/>
      <c r="AB648" s="104"/>
      <c r="AC648" s="104"/>
      <c r="AD648" s="104"/>
      <c r="AE648" s="104"/>
      <c r="AF648" s="104"/>
      <c r="AG648" s="104"/>
    </row>
    <row r="649" spans="1:33" ht="12.75">
      <c r="A649" s="104"/>
      <c r="B649" s="104"/>
      <c r="C649" s="104"/>
      <c r="D649" s="104"/>
      <c r="E649" s="104"/>
      <c r="F649" s="104"/>
      <c r="G649" s="104"/>
      <c r="H649" s="104"/>
      <c r="I649" s="104"/>
      <c r="J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  <c r="AA649" s="104"/>
      <c r="AB649" s="104"/>
      <c r="AC649" s="104"/>
      <c r="AD649" s="104"/>
      <c r="AE649" s="104"/>
      <c r="AF649" s="104"/>
      <c r="AG649" s="104"/>
    </row>
    <row r="650" spans="1:33" ht="12.75">
      <c r="A650" s="104"/>
      <c r="B650" s="104"/>
      <c r="C650" s="104"/>
      <c r="D650" s="104"/>
      <c r="E650" s="104"/>
      <c r="F650" s="104"/>
      <c r="G650" s="104"/>
      <c r="H650" s="104"/>
      <c r="I650" s="104"/>
      <c r="J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  <c r="AA650" s="104"/>
      <c r="AB650" s="104"/>
      <c r="AC650" s="104"/>
      <c r="AD650" s="104"/>
      <c r="AE650" s="104"/>
      <c r="AF650" s="104"/>
      <c r="AG650" s="104"/>
    </row>
    <row r="651" spans="1:33" ht="12.75">
      <c r="A651" s="104"/>
      <c r="B651" s="104"/>
      <c r="C651" s="104"/>
      <c r="D651" s="104"/>
      <c r="E651" s="104"/>
      <c r="F651" s="104"/>
      <c r="G651" s="104"/>
      <c r="H651" s="104"/>
      <c r="I651" s="104"/>
      <c r="J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  <c r="AA651" s="104"/>
      <c r="AB651" s="104"/>
      <c r="AC651" s="104"/>
      <c r="AD651" s="104"/>
      <c r="AE651" s="104"/>
      <c r="AF651" s="104"/>
      <c r="AG651" s="104"/>
    </row>
    <row r="652" spans="1:33" ht="12.75">
      <c r="A652" s="104"/>
      <c r="B652" s="104"/>
      <c r="C652" s="104"/>
      <c r="D652" s="104"/>
      <c r="E652" s="104"/>
      <c r="F652" s="104"/>
      <c r="G652" s="104"/>
      <c r="H652" s="104"/>
      <c r="I652" s="104"/>
      <c r="J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  <c r="AA652" s="104"/>
      <c r="AB652" s="104"/>
      <c r="AC652" s="104"/>
      <c r="AD652" s="104"/>
      <c r="AE652" s="104"/>
      <c r="AF652" s="104"/>
      <c r="AG652" s="104"/>
    </row>
    <row r="653" spans="1:33" ht="12.75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</row>
    <row r="654" spans="1:33" ht="12.75">
      <c r="A654" s="104"/>
      <c r="B654" s="104"/>
      <c r="C654" s="104"/>
      <c r="D654" s="104"/>
      <c r="E654" s="104"/>
      <c r="F654" s="104"/>
      <c r="G654" s="104"/>
      <c r="H654" s="104"/>
      <c r="I654" s="104"/>
      <c r="J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  <c r="AA654" s="104"/>
      <c r="AB654" s="104"/>
      <c r="AC654" s="104"/>
      <c r="AD654" s="104"/>
      <c r="AE654" s="104"/>
      <c r="AF654" s="104"/>
      <c r="AG654" s="104"/>
    </row>
    <row r="655" spans="1:33" ht="12.75">
      <c r="A655" s="104"/>
      <c r="B655" s="104"/>
      <c r="C655" s="104"/>
      <c r="D655" s="104"/>
      <c r="E655" s="104"/>
      <c r="F655" s="104"/>
      <c r="G655" s="104"/>
      <c r="H655" s="104"/>
      <c r="I655" s="104"/>
      <c r="J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  <c r="AA655" s="104"/>
      <c r="AB655" s="104"/>
      <c r="AC655" s="104"/>
      <c r="AD655" s="104"/>
      <c r="AE655" s="104"/>
      <c r="AF655" s="104"/>
      <c r="AG655" s="104"/>
    </row>
    <row r="656" spans="1:33" ht="12.75">
      <c r="A656" s="104"/>
      <c r="B656" s="104"/>
      <c r="C656" s="104"/>
      <c r="D656" s="104"/>
      <c r="E656" s="104"/>
      <c r="F656" s="104"/>
      <c r="G656" s="104"/>
      <c r="H656" s="104"/>
      <c r="I656" s="104"/>
      <c r="J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  <c r="AA656" s="104"/>
      <c r="AB656" s="104"/>
      <c r="AC656" s="104"/>
      <c r="AD656" s="104"/>
      <c r="AE656" s="104"/>
      <c r="AF656" s="104"/>
      <c r="AG656" s="104"/>
    </row>
    <row r="657" spans="1:33" ht="12.75">
      <c r="A657" s="104"/>
      <c r="B657" s="104"/>
      <c r="C657" s="104"/>
      <c r="D657" s="104"/>
      <c r="E657" s="104"/>
      <c r="F657" s="104"/>
      <c r="G657" s="104"/>
      <c r="H657" s="104"/>
      <c r="I657" s="104"/>
      <c r="J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  <c r="AA657" s="104"/>
      <c r="AB657" s="104"/>
      <c r="AC657" s="104"/>
      <c r="AD657" s="104"/>
      <c r="AE657" s="104"/>
      <c r="AF657" s="104"/>
      <c r="AG657" s="104"/>
    </row>
    <row r="658" spans="1:33" ht="12.75">
      <c r="A658" s="104"/>
      <c r="B658" s="104"/>
      <c r="C658" s="104"/>
      <c r="D658" s="104"/>
      <c r="E658" s="104"/>
      <c r="F658" s="104"/>
      <c r="G658" s="104"/>
      <c r="H658" s="104"/>
      <c r="I658" s="104"/>
      <c r="J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  <c r="AA658" s="104"/>
      <c r="AB658" s="104"/>
      <c r="AC658" s="104"/>
      <c r="AD658" s="104"/>
      <c r="AE658" s="104"/>
      <c r="AF658" s="104"/>
      <c r="AG658" s="104"/>
    </row>
    <row r="659" spans="1:33" ht="12.75">
      <c r="A659" s="104"/>
      <c r="B659" s="104"/>
      <c r="C659" s="104"/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  <c r="AA659" s="104"/>
      <c r="AB659" s="104"/>
      <c r="AC659" s="104"/>
      <c r="AD659" s="104"/>
      <c r="AE659" s="104"/>
      <c r="AF659" s="104"/>
      <c r="AG659" s="104"/>
    </row>
    <row r="660" spans="1:33" ht="12.75">
      <c r="A660" s="104"/>
      <c r="B660" s="104"/>
      <c r="C660" s="104"/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  <c r="AA660" s="104"/>
      <c r="AB660" s="104"/>
      <c r="AC660" s="104"/>
      <c r="AD660" s="104"/>
      <c r="AE660" s="104"/>
      <c r="AF660" s="104"/>
      <c r="AG660" s="104"/>
    </row>
    <row r="661" spans="1:33" ht="12.75">
      <c r="A661" s="104"/>
      <c r="B661" s="104"/>
      <c r="C661" s="104"/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  <c r="AA661" s="104"/>
      <c r="AB661" s="104"/>
      <c r="AC661" s="104"/>
      <c r="AD661" s="104"/>
      <c r="AE661" s="104"/>
      <c r="AF661" s="104"/>
      <c r="AG661" s="104"/>
    </row>
    <row r="662" spans="1:33" ht="12.75">
      <c r="A662" s="104"/>
      <c r="B662" s="104"/>
      <c r="C662" s="104"/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  <c r="AA662" s="104"/>
      <c r="AB662" s="104"/>
      <c r="AC662" s="104"/>
      <c r="AD662" s="104"/>
      <c r="AE662" s="104"/>
      <c r="AF662" s="104"/>
      <c r="AG662" s="104"/>
    </row>
    <row r="663" spans="1:33" ht="12.75">
      <c r="A663" s="104"/>
      <c r="B663" s="104"/>
      <c r="C663" s="104"/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  <c r="AA663" s="104"/>
      <c r="AB663" s="104"/>
      <c r="AC663" s="104"/>
      <c r="AD663" s="104"/>
      <c r="AE663" s="104"/>
      <c r="AF663" s="104"/>
      <c r="AG663" s="104"/>
    </row>
    <row r="664" spans="1:33" ht="12.75">
      <c r="A664" s="104"/>
      <c r="B664" s="104"/>
      <c r="C664" s="104"/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  <c r="AA664" s="104"/>
      <c r="AB664" s="104"/>
      <c r="AC664" s="104"/>
      <c r="AD664" s="104"/>
      <c r="AE664" s="104"/>
      <c r="AF664" s="104"/>
      <c r="AG664" s="104"/>
    </row>
    <row r="665" spans="1:33" ht="12.75">
      <c r="A665" s="104"/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  <c r="AA665" s="104"/>
      <c r="AB665" s="104"/>
      <c r="AC665" s="104"/>
      <c r="AD665" s="104"/>
      <c r="AE665" s="104"/>
      <c r="AF665" s="104"/>
      <c r="AG665" s="104"/>
    </row>
    <row r="666" spans="1:33" ht="12.75">
      <c r="A666" s="104"/>
      <c r="B666" s="104"/>
      <c r="C666" s="104"/>
      <c r="D666" s="104"/>
      <c r="E666" s="104"/>
      <c r="F666" s="104"/>
      <c r="G666" s="104"/>
      <c r="H666" s="104"/>
      <c r="I666" s="104"/>
      <c r="J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  <c r="AA666" s="104"/>
      <c r="AB666" s="104"/>
      <c r="AC666" s="104"/>
      <c r="AD666" s="104"/>
      <c r="AE666" s="104"/>
      <c r="AF666" s="104"/>
      <c r="AG666" s="104"/>
    </row>
    <row r="667" spans="1:33" ht="12.75">
      <c r="A667" s="104"/>
      <c r="B667" s="104"/>
      <c r="C667" s="104"/>
      <c r="D667" s="104"/>
      <c r="E667" s="104"/>
      <c r="F667" s="104"/>
      <c r="G667" s="104"/>
      <c r="H667" s="104"/>
      <c r="I667" s="104"/>
      <c r="J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  <c r="AA667" s="104"/>
      <c r="AB667" s="104"/>
      <c r="AC667" s="104"/>
      <c r="AD667" s="104"/>
      <c r="AE667" s="104"/>
      <c r="AF667" s="104"/>
      <c r="AG667" s="104"/>
    </row>
    <row r="668" spans="1:33" ht="12.75">
      <c r="A668" s="104"/>
      <c r="B668" s="104"/>
      <c r="C668" s="104"/>
      <c r="D668" s="104"/>
      <c r="E668" s="104"/>
      <c r="F668" s="104"/>
      <c r="G668" s="104"/>
      <c r="H668" s="104"/>
      <c r="I668" s="104"/>
      <c r="J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  <c r="AA668" s="104"/>
      <c r="AB668" s="104"/>
      <c r="AC668" s="104"/>
      <c r="AD668" s="104"/>
      <c r="AE668" s="104"/>
      <c r="AF668" s="104"/>
      <c r="AG668" s="104"/>
    </row>
    <row r="669" spans="1:33" ht="12.75">
      <c r="A669" s="104"/>
      <c r="B669" s="104"/>
      <c r="C669" s="104"/>
      <c r="D669" s="104"/>
      <c r="E669" s="104"/>
      <c r="F669" s="104"/>
      <c r="G669" s="104"/>
      <c r="H669" s="104"/>
      <c r="I669" s="104"/>
      <c r="J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  <c r="AA669" s="104"/>
      <c r="AB669" s="104"/>
      <c r="AC669" s="104"/>
      <c r="AD669" s="104"/>
      <c r="AE669" s="104"/>
      <c r="AF669" s="104"/>
      <c r="AG669" s="104"/>
    </row>
    <row r="670" spans="1:33" ht="12.75">
      <c r="A670" s="104"/>
      <c r="B670" s="104"/>
      <c r="C670" s="104"/>
      <c r="D670" s="104"/>
      <c r="E670" s="104"/>
      <c r="F670" s="104"/>
      <c r="G670" s="104"/>
      <c r="H670" s="104"/>
      <c r="I670" s="104"/>
      <c r="J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  <c r="AA670" s="104"/>
      <c r="AB670" s="104"/>
      <c r="AC670" s="104"/>
      <c r="AD670" s="104"/>
      <c r="AE670" s="104"/>
      <c r="AF670" s="104"/>
      <c r="AG670" s="104"/>
    </row>
    <row r="671" spans="1:33" ht="12.75">
      <c r="A671" s="104"/>
      <c r="B671" s="104"/>
      <c r="C671" s="104"/>
      <c r="D671" s="104"/>
      <c r="E671" s="104"/>
      <c r="F671" s="104"/>
      <c r="G671" s="104"/>
      <c r="H671" s="104"/>
      <c r="I671" s="104"/>
      <c r="J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  <c r="AA671" s="104"/>
      <c r="AB671" s="104"/>
      <c r="AC671" s="104"/>
      <c r="AD671" s="104"/>
      <c r="AE671" s="104"/>
      <c r="AF671" s="104"/>
      <c r="AG671" s="104"/>
    </row>
    <row r="672" spans="1:33" ht="12.75">
      <c r="A672" s="104"/>
      <c r="B672" s="104"/>
      <c r="C672" s="104"/>
      <c r="D672" s="104"/>
      <c r="E672" s="104"/>
      <c r="F672" s="104"/>
      <c r="G672" s="104"/>
      <c r="H672" s="104"/>
      <c r="I672" s="104"/>
      <c r="J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  <c r="AA672" s="104"/>
      <c r="AB672" s="104"/>
      <c r="AC672" s="104"/>
      <c r="AD672" s="104"/>
      <c r="AE672" s="104"/>
      <c r="AF672" s="104"/>
      <c r="AG672" s="104"/>
    </row>
    <row r="673" spans="1:33" ht="12.75">
      <c r="A673" s="104"/>
      <c r="B673" s="104"/>
      <c r="C673" s="104"/>
      <c r="D673" s="104"/>
      <c r="E673" s="104"/>
      <c r="F673" s="104"/>
      <c r="G673" s="104"/>
      <c r="H673" s="104"/>
      <c r="I673" s="104"/>
      <c r="J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  <c r="AA673" s="104"/>
      <c r="AB673" s="104"/>
      <c r="AC673" s="104"/>
      <c r="AD673" s="104"/>
      <c r="AE673" s="104"/>
      <c r="AF673" s="104"/>
      <c r="AG673" s="104"/>
    </row>
    <row r="674" spans="1:33" ht="12.75">
      <c r="A674" s="104"/>
      <c r="B674" s="104"/>
      <c r="C674" s="104"/>
      <c r="D674" s="104"/>
      <c r="E674" s="104"/>
      <c r="F674" s="104"/>
      <c r="G674" s="104"/>
      <c r="H674" s="104"/>
      <c r="I674" s="104"/>
      <c r="J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  <c r="AA674" s="104"/>
      <c r="AB674" s="104"/>
      <c r="AC674" s="104"/>
      <c r="AD674" s="104"/>
      <c r="AE674" s="104"/>
      <c r="AF674" s="104"/>
      <c r="AG674" s="104"/>
    </row>
    <row r="675" spans="1:33" ht="12.75">
      <c r="A675" s="104"/>
      <c r="B675" s="104"/>
      <c r="C675" s="104"/>
      <c r="D675" s="104"/>
      <c r="E675" s="104"/>
      <c r="F675" s="104"/>
      <c r="G675" s="104"/>
      <c r="H675" s="104"/>
      <c r="I675" s="104"/>
      <c r="J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  <c r="AA675" s="104"/>
      <c r="AB675" s="104"/>
      <c r="AC675" s="104"/>
      <c r="AD675" s="104"/>
      <c r="AE675" s="104"/>
      <c r="AF675" s="104"/>
      <c r="AG675" s="104"/>
    </row>
    <row r="676" spans="1:33" ht="12.75">
      <c r="A676" s="104"/>
      <c r="B676" s="104"/>
      <c r="C676" s="104"/>
      <c r="D676" s="104"/>
      <c r="E676" s="104"/>
      <c r="F676" s="104"/>
      <c r="G676" s="104"/>
      <c r="H676" s="104"/>
      <c r="I676" s="104"/>
      <c r="J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  <c r="AA676" s="104"/>
      <c r="AB676" s="104"/>
      <c r="AC676" s="104"/>
      <c r="AD676" s="104"/>
      <c r="AE676" s="104"/>
      <c r="AF676" s="104"/>
      <c r="AG676" s="104"/>
    </row>
    <row r="677" spans="1:33" ht="12.75">
      <c r="A677" s="104"/>
      <c r="B677" s="104"/>
      <c r="C677" s="104"/>
      <c r="D677" s="104"/>
      <c r="E677" s="104"/>
      <c r="F677" s="104"/>
      <c r="G677" s="104"/>
      <c r="H677" s="104"/>
      <c r="I677" s="104"/>
      <c r="J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  <c r="AA677" s="104"/>
      <c r="AB677" s="104"/>
      <c r="AC677" s="104"/>
      <c r="AD677" s="104"/>
      <c r="AE677" s="104"/>
      <c r="AF677" s="104"/>
      <c r="AG677" s="104"/>
    </row>
    <row r="678" spans="1:33" ht="12.75">
      <c r="A678" s="104"/>
      <c r="B678" s="104"/>
      <c r="C678" s="104"/>
      <c r="D678" s="104"/>
      <c r="E678" s="104"/>
      <c r="F678" s="104"/>
      <c r="G678" s="104"/>
      <c r="H678" s="104"/>
      <c r="I678" s="104"/>
      <c r="J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  <c r="AA678" s="104"/>
      <c r="AB678" s="104"/>
      <c r="AC678" s="104"/>
      <c r="AD678" s="104"/>
      <c r="AE678" s="104"/>
      <c r="AF678" s="104"/>
      <c r="AG678" s="104"/>
    </row>
    <row r="679" spans="1:33" ht="12.75">
      <c r="A679" s="104"/>
      <c r="B679" s="104"/>
      <c r="C679" s="104"/>
      <c r="D679" s="104"/>
      <c r="E679" s="104"/>
      <c r="F679" s="104"/>
      <c r="G679" s="104"/>
      <c r="H679" s="104"/>
      <c r="I679" s="104"/>
      <c r="J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  <c r="AA679" s="104"/>
      <c r="AB679" s="104"/>
      <c r="AC679" s="104"/>
      <c r="AD679" s="104"/>
      <c r="AE679" s="104"/>
      <c r="AF679" s="104"/>
      <c r="AG679" s="104"/>
    </row>
    <row r="680" spans="1:33" ht="12.75">
      <c r="A680" s="104"/>
      <c r="B680" s="104"/>
      <c r="C680" s="104"/>
      <c r="D680" s="104"/>
      <c r="E680" s="104"/>
      <c r="F680" s="104"/>
      <c r="G680" s="104"/>
      <c r="H680" s="104"/>
      <c r="I680" s="104"/>
      <c r="J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  <c r="AA680" s="104"/>
      <c r="AB680" s="104"/>
      <c r="AC680" s="104"/>
      <c r="AD680" s="104"/>
      <c r="AE680" s="104"/>
      <c r="AF680" s="104"/>
      <c r="AG680" s="104"/>
    </row>
    <row r="681" spans="1:33" ht="12.75">
      <c r="A681" s="104"/>
      <c r="B681" s="104"/>
      <c r="C681" s="104"/>
      <c r="D681" s="104"/>
      <c r="E681" s="104"/>
      <c r="F681" s="104"/>
      <c r="G681" s="104"/>
      <c r="H681" s="104"/>
      <c r="I681" s="104"/>
      <c r="J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  <c r="AA681" s="104"/>
      <c r="AB681" s="104"/>
      <c r="AC681" s="104"/>
      <c r="AD681" s="104"/>
      <c r="AE681" s="104"/>
      <c r="AF681" s="104"/>
      <c r="AG681" s="104"/>
    </row>
    <row r="682" spans="1:33" ht="12.75">
      <c r="A682" s="104"/>
      <c r="B682" s="104"/>
      <c r="C682" s="104"/>
      <c r="D682" s="104"/>
      <c r="E682" s="104"/>
      <c r="F682" s="104"/>
      <c r="G682" s="104"/>
      <c r="H682" s="104"/>
      <c r="I682" s="104"/>
      <c r="J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  <c r="AA682" s="104"/>
      <c r="AB682" s="104"/>
      <c r="AC682" s="104"/>
      <c r="AD682" s="104"/>
      <c r="AE682" s="104"/>
      <c r="AF682" s="104"/>
      <c r="AG682" s="104"/>
    </row>
    <row r="683" spans="1:33" ht="12.75">
      <c r="A683" s="104"/>
      <c r="B683" s="104"/>
      <c r="C683" s="104"/>
      <c r="D683" s="104"/>
      <c r="E683" s="104"/>
      <c r="F683" s="104"/>
      <c r="G683" s="104"/>
      <c r="H683" s="104"/>
      <c r="I683" s="104"/>
      <c r="J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  <c r="AA683" s="104"/>
      <c r="AB683" s="104"/>
      <c r="AC683" s="104"/>
      <c r="AD683" s="104"/>
      <c r="AE683" s="104"/>
      <c r="AF683" s="104"/>
      <c r="AG683" s="104"/>
    </row>
    <row r="684" spans="1:33" ht="12.75">
      <c r="A684" s="104"/>
      <c r="B684" s="104"/>
      <c r="C684" s="104"/>
      <c r="D684" s="104"/>
      <c r="E684" s="104"/>
      <c r="F684" s="104"/>
      <c r="G684" s="104"/>
      <c r="H684" s="104"/>
      <c r="I684" s="104"/>
      <c r="J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  <c r="AA684" s="104"/>
      <c r="AB684" s="104"/>
      <c r="AC684" s="104"/>
      <c r="AD684" s="104"/>
      <c r="AE684" s="104"/>
      <c r="AF684" s="104"/>
      <c r="AG684" s="104"/>
    </row>
    <row r="685" spans="1:33" ht="12.75">
      <c r="A685" s="104"/>
      <c r="B685" s="104"/>
      <c r="C685" s="104"/>
      <c r="D685" s="104"/>
      <c r="E685" s="104"/>
      <c r="F685" s="104"/>
      <c r="G685" s="104"/>
      <c r="H685" s="104"/>
      <c r="I685" s="104"/>
      <c r="J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  <c r="AA685" s="104"/>
      <c r="AB685" s="104"/>
      <c r="AC685" s="104"/>
      <c r="AD685" s="104"/>
      <c r="AE685" s="104"/>
      <c r="AF685" s="104"/>
      <c r="AG685" s="104"/>
    </row>
    <row r="686" spans="1:33" ht="12.75">
      <c r="A686" s="104"/>
      <c r="B686" s="104"/>
      <c r="C686" s="104"/>
      <c r="D686" s="104"/>
      <c r="E686" s="104"/>
      <c r="F686" s="104"/>
      <c r="G686" s="104"/>
      <c r="H686" s="104"/>
      <c r="I686" s="104"/>
      <c r="J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  <c r="AA686" s="104"/>
      <c r="AB686" s="104"/>
      <c r="AC686" s="104"/>
      <c r="AD686" s="104"/>
      <c r="AE686" s="104"/>
      <c r="AF686" s="104"/>
      <c r="AG686" s="104"/>
    </row>
    <row r="687" spans="1:33" ht="12.75">
      <c r="A687" s="104"/>
      <c r="B687" s="104"/>
      <c r="C687" s="104"/>
      <c r="D687" s="104"/>
      <c r="E687" s="104"/>
      <c r="F687" s="104"/>
      <c r="G687" s="104"/>
      <c r="H687" s="104"/>
      <c r="I687" s="104"/>
      <c r="J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  <c r="AA687" s="104"/>
      <c r="AB687" s="104"/>
      <c r="AC687" s="104"/>
      <c r="AD687" s="104"/>
      <c r="AE687" s="104"/>
      <c r="AF687" s="104"/>
      <c r="AG687" s="104"/>
    </row>
    <row r="688" spans="1:33" ht="12.75">
      <c r="A688" s="104"/>
      <c r="B688" s="104"/>
      <c r="C688" s="104"/>
      <c r="D688" s="104"/>
      <c r="E688" s="104"/>
      <c r="F688" s="104"/>
      <c r="G688" s="104"/>
      <c r="H688" s="104"/>
      <c r="I688" s="104"/>
      <c r="J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  <c r="AA688" s="104"/>
      <c r="AB688" s="104"/>
      <c r="AC688" s="104"/>
      <c r="AD688" s="104"/>
      <c r="AE688" s="104"/>
      <c r="AF688" s="104"/>
      <c r="AG688" s="104"/>
    </row>
    <row r="689" spans="1:33" ht="12.75">
      <c r="A689" s="104"/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  <c r="AA689" s="104"/>
      <c r="AB689" s="104"/>
      <c r="AC689" s="104"/>
      <c r="AD689" s="104"/>
      <c r="AE689" s="104"/>
      <c r="AF689" s="104"/>
      <c r="AG689" s="104"/>
    </row>
    <row r="690" spans="1:33" ht="12.75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  <c r="AA690" s="104"/>
      <c r="AB690" s="104"/>
      <c r="AC690" s="104"/>
      <c r="AD690" s="104"/>
      <c r="AE690" s="104"/>
      <c r="AF690" s="104"/>
      <c r="AG690" s="104"/>
    </row>
    <row r="691" spans="1:33" ht="12.75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  <c r="AA691" s="104"/>
      <c r="AB691" s="104"/>
      <c r="AC691" s="104"/>
      <c r="AD691" s="104"/>
      <c r="AE691" s="104"/>
      <c r="AF691" s="104"/>
      <c r="AG691" s="104"/>
    </row>
    <row r="692" spans="1:33" ht="12.75">
      <c r="A692" s="104"/>
      <c r="B692" s="104"/>
      <c r="C692" s="104"/>
      <c r="D692" s="104"/>
      <c r="E692" s="104"/>
      <c r="F692" s="104"/>
      <c r="G692" s="104"/>
      <c r="H692" s="104"/>
      <c r="I692" s="104"/>
      <c r="J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  <c r="AA692" s="104"/>
      <c r="AB692" s="104"/>
      <c r="AC692" s="104"/>
      <c r="AD692" s="104"/>
      <c r="AE692" s="104"/>
      <c r="AF692" s="104"/>
      <c r="AG692" s="104"/>
    </row>
    <row r="693" spans="1:33" ht="12.75">
      <c r="A693" s="104"/>
      <c r="B693" s="104"/>
      <c r="C693" s="104"/>
      <c r="D693" s="104"/>
      <c r="E693" s="104"/>
      <c r="F693" s="104"/>
      <c r="G693" s="104"/>
      <c r="H693" s="104"/>
      <c r="I693" s="104"/>
      <c r="J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  <c r="AA693" s="104"/>
      <c r="AB693" s="104"/>
      <c r="AC693" s="104"/>
      <c r="AD693" s="104"/>
      <c r="AE693" s="104"/>
      <c r="AF693" s="104"/>
      <c r="AG693" s="104"/>
    </row>
    <row r="694" spans="1:33" ht="12.75">
      <c r="A694" s="104"/>
      <c r="B694" s="104"/>
      <c r="C694" s="104"/>
      <c r="D694" s="104"/>
      <c r="E694" s="104"/>
      <c r="F694" s="104"/>
      <c r="G694" s="104"/>
      <c r="H694" s="104"/>
      <c r="I694" s="104"/>
      <c r="J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  <c r="AA694" s="104"/>
      <c r="AB694" s="104"/>
      <c r="AC694" s="104"/>
      <c r="AD694" s="104"/>
      <c r="AE694" s="104"/>
      <c r="AF694" s="104"/>
      <c r="AG694" s="104"/>
    </row>
    <row r="695" spans="1:33" ht="12.75">
      <c r="A695" s="104"/>
      <c r="B695" s="104"/>
      <c r="C695" s="104"/>
      <c r="D695" s="104"/>
      <c r="E695" s="104"/>
      <c r="F695" s="104"/>
      <c r="G695" s="104"/>
      <c r="H695" s="104"/>
      <c r="I695" s="104"/>
      <c r="J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  <c r="AA695" s="104"/>
      <c r="AB695" s="104"/>
      <c r="AC695" s="104"/>
      <c r="AD695" s="104"/>
      <c r="AE695" s="104"/>
      <c r="AF695" s="104"/>
      <c r="AG695" s="104"/>
    </row>
    <row r="696" spans="1:33" ht="12.75">
      <c r="A696" s="104"/>
      <c r="B696" s="104"/>
      <c r="C696" s="104"/>
      <c r="D696" s="104"/>
      <c r="E696" s="104"/>
      <c r="F696" s="104"/>
      <c r="G696" s="104"/>
      <c r="H696" s="104"/>
      <c r="I696" s="104"/>
      <c r="J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  <c r="AA696" s="104"/>
      <c r="AB696" s="104"/>
      <c r="AC696" s="104"/>
      <c r="AD696" s="104"/>
      <c r="AE696" s="104"/>
      <c r="AF696" s="104"/>
      <c r="AG696" s="104"/>
    </row>
    <row r="697" spans="1:33" ht="12.75">
      <c r="A697" s="104"/>
      <c r="B697" s="104"/>
      <c r="C697" s="104"/>
      <c r="D697" s="104"/>
      <c r="E697" s="104"/>
      <c r="F697" s="104"/>
      <c r="G697" s="104"/>
      <c r="H697" s="104"/>
      <c r="I697" s="104"/>
      <c r="J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  <c r="AA697" s="104"/>
      <c r="AB697" s="104"/>
      <c r="AC697" s="104"/>
      <c r="AD697" s="104"/>
      <c r="AE697" s="104"/>
      <c r="AF697" s="104"/>
      <c r="AG697" s="104"/>
    </row>
    <row r="698" spans="1:33" ht="12.75">
      <c r="A698" s="104"/>
      <c r="B698" s="104"/>
      <c r="C698" s="104"/>
      <c r="D698" s="104"/>
      <c r="E698" s="104"/>
      <c r="F698" s="104"/>
      <c r="G698" s="104"/>
      <c r="H698" s="104"/>
      <c r="I698" s="104"/>
      <c r="J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  <c r="AA698" s="104"/>
      <c r="AB698" s="104"/>
      <c r="AC698" s="104"/>
      <c r="AD698" s="104"/>
      <c r="AE698" s="104"/>
      <c r="AF698" s="104"/>
      <c r="AG698" s="104"/>
    </row>
    <row r="699" spans="1:33" ht="12.75">
      <c r="A699" s="104"/>
      <c r="B699" s="104"/>
      <c r="C699" s="104"/>
      <c r="D699" s="104"/>
      <c r="E699" s="104"/>
      <c r="F699" s="104"/>
      <c r="G699" s="104"/>
      <c r="H699" s="104"/>
      <c r="I699" s="104"/>
      <c r="J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  <c r="AA699" s="104"/>
      <c r="AB699" s="104"/>
      <c r="AC699" s="104"/>
      <c r="AD699" s="104"/>
      <c r="AE699" s="104"/>
      <c r="AF699" s="104"/>
      <c r="AG699" s="104"/>
    </row>
    <row r="700" spans="1:33" ht="12.75">
      <c r="A700" s="104"/>
      <c r="B700" s="104"/>
      <c r="C700" s="104"/>
      <c r="D700" s="104"/>
      <c r="E700" s="104"/>
      <c r="F700" s="104"/>
      <c r="G700" s="104"/>
      <c r="H700" s="104"/>
      <c r="I700" s="104"/>
      <c r="J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  <c r="AA700" s="104"/>
      <c r="AB700" s="104"/>
      <c r="AC700" s="104"/>
      <c r="AD700" s="104"/>
      <c r="AE700" s="104"/>
      <c r="AF700" s="104"/>
      <c r="AG700" s="104"/>
    </row>
    <row r="701" spans="1:33" ht="12.75">
      <c r="A701" s="104"/>
      <c r="B701" s="104"/>
      <c r="C701" s="104"/>
      <c r="D701" s="104"/>
      <c r="E701" s="104"/>
      <c r="F701" s="104"/>
      <c r="G701" s="104"/>
      <c r="H701" s="104"/>
      <c r="I701" s="104"/>
      <c r="J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  <c r="AA701" s="104"/>
      <c r="AB701" s="104"/>
      <c r="AC701" s="104"/>
      <c r="AD701" s="104"/>
      <c r="AE701" s="104"/>
      <c r="AF701" s="104"/>
      <c r="AG701" s="104"/>
    </row>
    <row r="702" spans="1:33" ht="12.75">
      <c r="A702" s="104"/>
      <c r="B702" s="104"/>
      <c r="C702" s="104"/>
      <c r="D702" s="104"/>
      <c r="E702" s="104"/>
      <c r="F702" s="104"/>
      <c r="G702" s="104"/>
      <c r="H702" s="104"/>
      <c r="I702" s="104"/>
      <c r="J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  <c r="AA702" s="104"/>
      <c r="AB702" s="104"/>
      <c r="AC702" s="104"/>
      <c r="AD702" s="104"/>
      <c r="AE702" s="104"/>
      <c r="AF702" s="104"/>
      <c r="AG702" s="104"/>
    </row>
    <row r="703" spans="1:33" ht="12.75">
      <c r="A703" s="104"/>
      <c r="B703" s="104"/>
      <c r="C703" s="104"/>
      <c r="D703" s="104"/>
      <c r="E703" s="104"/>
      <c r="F703" s="104"/>
      <c r="G703" s="104"/>
      <c r="H703" s="104"/>
      <c r="I703" s="104"/>
      <c r="J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  <c r="AA703" s="104"/>
      <c r="AB703" s="104"/>
      <c r="AC703" s="104"/>
      <c r="AD703" s="104"/>
      <c r="AE703" s="104"/>
      <c r="AF703" s="104"/>
      <c r="AG703" s="104"/>
    </row>
    <row r="704" spans="1:33" ht="12.75">
      <c r="A704" s="104"/>
      <c r="B704" s="104"/>
      <c r="C704" s="104"/>
      <c r="D704" s="104"/>
      <c r="E704" s="104"/>
      <c r="F704" s="104"/>
      <c r="G704" s="104"/>
      <c r="H704" s="104"/>
      <c r="I704" s="104"/>
      <c r="J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  <c r="AA704" s="104"/>
      <c r="AB704" s="104"/>
      <c r="AC704" s="104"/>
      <c r="AD704" s="104"/>
      <c r="AE704" s="104"/>
      <c r="AF704" s="104"/>
      <c r="AG704" s="104"/>
    </row>
    <row r="705" spans="1:33" ht="12.75">
      <c r="A705" s="104"/>
      <c r="B705" s="104"/>
      <c r="C705" s="104"/>
      <c r="D705" s="104"/>
      <c r="E705" s="104"/>
      <c r="F705" s="104"/>
      <c r="G705" s="104"/>
      <c r="H705" s="104"/>
      <c r="I705" s="104"/>
      <c r="J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  <c r="AA705" s="104"/>
      <c r="AB705" s="104"/>
      <c r="AC705" s="104"/>
      <c r="AD705" s="104"/>
      <c r="AE705" s="104"/>
      <c r="AF705" s="104"/>
      <c r="AG705" s="104"/>
    </row>
    <row r="706" spans="1:33" ht="12.75">
      <c r="A706" s="104"/>
      <c r="B706" s="104"/>
      <c r="C706" s="104"/>
      <c r="D706" s="104"/>
      <c r="E706" s="104"/>
      <c r="F706" s="104"/>
      <c r="G706" s="104"/>
      <c r="H706" s="104"/>
      <c r="I706" s="104"/>
      <c r="J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  <c r="AA706" s="104"/>
      <c r="AB706" s="104"/>
      <c r="AC706" s="104"/>
      <c r="AD706" s="104"/>
      <c r="AE706" s="104"/>
      <c r="AF706" s="104"/>
      <c r="AG706" s="104"/>
    </row>
    <row r="707" spans="1:33" ht="12.75">
      <c r="A707" s="104"/>
      <c r="B707" s="104"/>
      <c r="C707" s="104"/>
      <c r="D707" s="104"/>
      <c r="E707" s="104"/>
      <c r="F707" s="104"/>
      <c r="G707" s="104"/>
      <c r="H707" s="104"/>
      <c r="I707" s="104"/>
      <c r="J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  <c r="AA707" s="104"/>
      <c r="AB707" s="104"/>
      <c r="AC707" s="104"/>
      <c r="AD707" s="104"/>
      <c r="AE707" s="104"/>
      <c r="AF707" s="104"/>
      <c r="AG707" s="104"/>
    </row>
    <row r="708" spans="1:33" ht="12.75">
      <c r="A708" s="104"/>
      <c r="B708" s="104"/>
      <c r="C708" s="104"/>
      <c r="D708" s="104"/>
      <c r="E708" s="104"/>
      <c r="F708" s="104"/>
      <c r="G708" s="104"/>
      <c r="H708" s="104"/>
      <c r="I708" s="104"/>
      <c r="J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  <c r="AA708" s="104"/>
      <c r="AB708" s="104"/>
      <c r="AC708" s="104"/>
      <c r="AD708" s="104"/>
      <c r="AE708" s="104"/>
      <c r="AF708" s="104"/>
      <c r="AG708" s="104"/>
    </row>
    <row r="709" spans="1:33" ht="12.75">
      <c r="A709" s="104"/>
      <c r="B709" s="104"/>
      <c r="C709" s="104"/>
      <c r="D709" s="104"/>
      <c r="E709" s="104"/>
      <c r="F709" s="104"/>
      <c r="G709" s="104"/>
      <c r="H709" s="104"/>
      <c r="I709" s="104"/>
      <c r="J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  <c r="AA709" s="104"/>
      <c r="AB709" s="104"/>
      <c r="AC709" s="104"/>
      <c r="AD709" s="104"/>
      <c r="AE709" s="104"/>
      <c r="AF709" s="104"/>
      <c r="AG709" s="104"/>
    </row>
    <row r="710" spans="1:33" ht="12.75">
      <c r="A710" s="104"/>
      <c r="B710" s="104"/>
      <c r="C710" s="104"/>
      <c r="D710" s="104"/>
      <c r="E710" s="104"/>
      <c r="F710" s="104"/>
      <c r="G710" s="104"/>
      <c r="H710" s="104"/>
      <c r="I710" s="104"/>
      <c r="J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  <c r="AA710" s="104"/>
      <c r="AB710" s="104"/>
      <c r="AC710" s="104"/>
      <c r="AD710" s="104"/>
      <c r="AE710" s="104"/>
      <c r="AF710" s="104"/>
      <c r="AG710" s="104"/>
    </row>
    <row r="711" spans="1:33" ht="12.75">
      <c r="A711" s="104"/>
      <c r="B711" s="104"/>
      <c r="C711" s="104"/>
      <c r="D711" s="104"/>
      <c r="E711" s="104"/>
      <c r="F711" s="104"/>
      <c r="G711" s="104"/>
      <c r="H711" s="104"/>
      <c r="I711" s="104"/>
      <c r="J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  <c r="AA711" s="104"/>
      <c r="AB711" s="104"/>
      <c r="AC711" s="104"/>
      <c r="AD711" s="104"/>
      <c r="AE711" s="104"/>
      <c r="AF711" s="104"/>
      <c r="AG711" s="104"/>
    </row>
    <row r="712" spans="1:33" ht="12.75">
      <c r="A712" s="104"/>
      <c r="B712" s="104"/>
      <c r="C712" s="104"/>
      <c r="D712" s="104"/>
      <c r="E712" s="104"/>
      <c r="F712" s="104"/>
      <c r="G712" s="104"/>
      <c r="H712" s="104"/>
      <c r="I712" s="104"/>
      <c r="J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  <c r="AA712" s="104"/>
      <c r="AB712" s="104"/>
      <c r="AC712" s="104"/>
      <c r="AD712" s="104"/>
      <c r="AE712" s="104"/>
      <c r="AF712" s="104"/>
      <c r="AG712" s="104"/>
    </row>
    <row r="713" spans="1:33" ht="12.75">
      <c r="A713" s="104"/>
      <c r="B713" s="104"/>
      <c r="C713" s="104"/>
      <c r="D713" s="104"/>
      <c r="E713" s="104"/>
      <c r="F713" s="104"/>
      <c r="G713" s="104"/>
      <c r="H713" s="104"/>
      <c r="I713" s="104"/>
      <c r="J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  <c r="AA713" s="104"/>
      <c r="AB713" s="104"/>
      <c r="AC713" s="104"/>
      <c r="AD713" s="104"/>
      <c r="AE713" s="104"/>
      <c r="AF713" s="104"/>
      <c r="AG713" s="104"/>
    </row>
    <row r="714" spans="1:33" ht="12.75">
      <c r="A714" s="104"/>
      <c r="B714" s="104"/>
      <c r="C714" s="104"/>
      <c r="D714" s="104"/>
      <c r="E714" s="104"/>
      <c r="F714" s="104"/>
      <c r="G714" s="104"/>
      <c r="H714" s="104"/>
      <c r="I714" s="104"/>
      <c r="J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  <c r="AA714" s="104"/>
      <c r="AB714" s="104"/>
      <c r="AC714" s="104"/>
      <c r="AD714" s="104"/>
      <c r="AE714" s="104"/>
      <c r="AF714" s="104"/>
      <c r="AG714" s="104"/>
    </row>
    <row r="715" spans="1:33" ht="12.75">
      <c r="A715" s="104"/>
      <c r="B715" s="104"/>
      <c r="C715" s="104"/>
      <c r="D715" s="104"/>
      <c r="E715" s="104"/>
      <c r="F715" s="104"/>
      <c r="G715" s="104"/>
      <c r="H715" s="104"/>
      <c r="I715" s="104"/>
      <c r="J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  <c r="AA715" s="104"/>
      <c r="AB715" s="104"/>
      <c r="AC715" s="104"/>
      <c r="AD715" s="104"/>
      <c r="AE715" s="104"/>
      <c r="AF715" s="104"/>
      <c r="AG715" s="104"/>
    </row>
    <row r="716" spans="1:33" ht="12.75">
      <c r="A716" s="104"/>
      <c r="B716" s="104"/>
      <c r="C716" s="104"/>
      <c r="D716" s="104"/>
      <c r="E716" s="104"/>
      <c r="F716" s="104"/>
      <c r="G716" s="104"/>
      <c r="H716" s="104"/>
      <c r="I716" s="104"/>
      <c r="J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  <c r="AA716" s="104"/>
      <c r="AB716" s="104"/>
      <c r="AC716" s="104"/>
      <c r="AD716" s="104"/>
      <c r="AE716" s="104"/>
      <c r="AF716" s="104"/>
      <c r="AG716" s="104"/>
    </row>
    <row r="717" spans="1:33" ht="12.75">
      <c r="A717" s="104"/>
      <c r="B717" s="104"/>
      <c r="C717" s="104"/>
      <c r="D717" s="104"/>
      <c r="E717" s="104"/>
      <c r="F717" s="104"/>
      <c r="G717" s="104"/>
      <c r="H717" s="104"/>
      <c r="I717" s="104"/>
      <c r="J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  <c r="AA717" s="104"/>
      <c r="AB717" s="104"/>
      <c r="AC717" s="104"/>
      <c r="AD717" s="104"/>
      <c r="AE717" s="104"/>
      <c r="AF717" s="104"/>
      <c r="AG717" s="104"/>
    </row>
    <row r="718" spans="1:33" ht="12.75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</row>
    <row r="719" spans="1:33" ht="12.75">
      <c r="A719" s="104"/>
      <c r="B719" s="104"/>
      <c r="C719" s="104"/>
      <c r="D719" s="104"/>
      <c r="E719" s="104"/>
      <c r="F719" s="104"/>
      <c r="G719" s="104"/>
      <c r="H719" s="104"/>
      <c r="I719" s="104"/>
      <c r="J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  <c r="AA719" s="104"/>
      <c r="AB719" s="104"/>
      <c r="AC719" s="104"/>
      <c r="AD719" s="104"/>
      <c r="AE719" s="104"/>
      <c r="AF719" s="104"/>
      <c r="AG719" s="104"/>
    </row>
    <row r="720" spans="1:33" ht="12.75">
      <c r="A720" s="104"/>
      <c r="B720" s="104"/>
      <c r="C720" s="104"/>
      <c r="D720" s="104"/>
      <c r="E720" s="104"/>
      <c r="F720" s="104"/>
      <c r="G720" s="104"/>
      <c r="H720" s="104"/>
      <c r="I720" s="104"/>
      <c r="J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  <c r="AA720" s="104"/>
      <c r="AB720" s="104"/>
      <c r="AC720" s="104"/>
      <c r="AD720" s="104"/>
      <c r="AE720" s="104"/>
      <c r="AF720" s="104"/>
      <c r="AG720" s="104"/>
    </row>
    <row r="721" spans="1:33" ht="12.75">
      <c r="A721" s="104"/>
      <c r="B721" s="104"/>
      <c r="C721" s="104"/>
      <c r="D721" s="104"/>
      <c r="E721" s="104"/>
      <c r="F721" s="104"/>
      <c r="G721" s="104"/>
      <c r="H721" s="104"/>
      <c r="I721" s="104"/>
      <c r="J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  <c r="AA721" s="104"/>
      <c r="AB721" s="104"/>
      <c r="AC721" s="104"/>
      <c r="AD721" s="104"/>
      <c r="AE721" s="104"/>
      <c r="AF721" s="104"/>
      <c r="AG721" s="104"/>
    </row>
    <row r="722" spans="1:33" ht="12.75">
      <c r="A722" s="104"/>
      <c r="B722" s="104"/>
      <c r="C722" s="104"/>
      <c r="D722" s="104"/>
      <c r="E722" s="104"/>
      <c r="F722" s="104"/>
      <c r="G722" s="104"/>
      <c r="H722" s="104"/>
      <c r="I722" s="104"/>
      <c r="J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  <c r="AA722" s="104"/>
      <c r="AB722" s="104"/>
      <c r="AC722" s="104"/>
      <c r="AD722" s="104"/>
      <c r="AE722" s="104"/>
      <c r="AF722" s="104"/>
      <c r="AG722" s="104"/>
    </row>
    <row r="723" spans="1:33" ht="12.75">
      <c r="A723" s="104"/>
      <c r="B723" s="104"/>
      <c r="C723" s="104"/>
      <c r="D723" s="104"/>
      <c r="E723" s="104"/>
      <c r="F723" s="104"/>
      <c r="G723" s="104"/>
      <c r="H723" s="104"/>
      <c r="I723" s="104"/>
      <c r="J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  <c r="AA723" s="104"/>
      <c r="AB723" s="104"/>
      <c r="AC723" s="104"/>
      <c r="AD723" s="104"/>
      <c r="AE723" s="104"/>
      <c r="AF723" s="104"/>
      <c r="AG723" s="104"/>
    </row>
    <row r="724" spans="1:33" ht="12.75">
      <c r="A724" s="104"/>
      <c r="B724" s="104"/>
      <c r="C724" s="104"/>
      <c r="D724" s="104"/>
      <c r="E724" s="104"/>
      <c r="F724" s="104"/>
      <c r="G724" s="104"/>
      <c r="H724" s="104"/>
      <c r="I724" s="104"/>
      <c r="J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  <c r="AA724" s="104"/>
      <c r="AB724" s="104"/>
      <c r="AC724" s="104"/>
      <c r="AD724" s="104"/>
      <c r="AE724" s="104"/>
      <c r="AF724" s="104"/>
      <c r="AG724" s="104"/>
    </row>
    <row r="725" spans="1:33" ht="12.75">
      <c r="A725" s="104"/>
      <c r="B725" s="104"/>
      <c r="C725" s="104"/>
      <c r="D725" s="104"/>
      <c r="E725" s="104"/>
      <c r="F725" s="104"/>
      <c r="G725" s="104"/>
      <c r="H725" s="104"/>
      <c r="I725" s="104"/>
      <c r="J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  <c r="AA725" s="104"/>
      <c r="AB725" s="104"/>
      <c r="AC725" s="104"/>
      <c r="AD725" s="104"/>
      <c r="AE725" s="104"/>
      <c r="AF725" s="104"/>
      <c r="AG725" s="104"/>
    </row>
    <row r="726" spans="1:33" ht="12.75">
      <c r="A726" s="104"/>
      <c r="B726" s="104"/>
      <c r="C726" s="104"/>
      <c r="D726" s="104"/>
      <c r="E726" s="104"/>
      <c r="F726" s="104"/>
      <c r="G726" s="104"/>
      <c r="H726" s="104"/>
      <c r="I726" s="104"/>
      <c r="J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  <c r="AA726" s="104"/>
      <c r="AB726" s="104"/>
      <c r="AC726" s="104"/>
      <c r="AD726" s="104"/>
      <c r="AE726" s="104"/>
      <c r="AF726" s="104"/>
      <c r="AG726" s="104"/>
    </row>
    <row r="727" spans="1:33" ht="12.75">
      <c r="A727" s="104"/>
      <c r="B727" s="104"/>
      <c r="C727" s="104"/>
      <c r="D727" s="104"/>
      <c r="E727" s="104"/>
      <c r="F727" s="104"/>
      <c r="G727" s="104"/>
      <c r="H727" s="104"/>
      <c r="I727" s="104"/>
      <c r="J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  <c r="AA727" s="104"/>
      <c r="AB727" s="104"/>
      <c r="AC727" s="104"/>
      <c r="AD727" s="104"/>
      <c r="AE727" s="104"/>
      <c r="AF727" s="104"/>
      <c r="AG727" s="104"/>
    </row>
    <row r="728" spans="1:33" ht="12.75">
      <c r="A728" s="104"/>
      <c r="B728" s="104"/>
      <c r="C728" s="104"/>
      <c r="D728" s="104"/>
      <c r="E728" s="104"/>
      <c r="F728" s="104"/>
      <c r="G728" s="104"/>
      <c r="H728" s="104"/>
      <c r="I728" s="104"/>
      <c r="J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  <c r="AA728" s="104"/>
      <c r="AB728" s="104"/>
      <c r="AC728" s="104"/>
      <c r="AD728" s="104"/>
      <c r="AE728" s="104"/>
      <c r="AF728" s="104"/>
      <c r="AG728" s="104"/>
    </row>
    <row r="729" spans="1:33" ht="12.75">
      <c r="A729" s="104"/>
      <c r="B729" s="104"/>
      <c r="C729" s="104"/>
      <c r="D729" s="104"/>
      <c r="E729" s="104"/>
      <c r="F729" s="104"/>
      <c r="G729" s="104"/>
      <c r="H729" s="104"/>
      <c r="I729" s="104"/>
      <c r="J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  <c r="AA729" s="104"/>
      <c r="AB729" s="104"/>
      <c r="AC729" s="104"/>
      <c r="AD729" s="104"/>
      <c r="AE729" s="104"/>
      <c r="AF729" s="104"/>
      <c r="AG729" s="104"/>
    </row>
    <row r="730" spans="1:33" ht="12.75">
      <c r="A730" s="104"/>
      <c r="B730" s="104"/>
      <c r="C730" s="104"/>
      <c r="D730" s="104"/>
      <c r="E730" s="104"/>
      <c r="F730" s="104"/>
      <c r="G730" s="104"/>
      <c r="H730" s="104"/>
      <c r="I730" s="104"/>
      <c r="J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  <c r="AA730" s="104"/>
      <c r="AB730" s="104"/>
      <c r="AC730" s="104"/>
      <c r="AD730" s="104"/>
      <c r="AE730" s="104"/>
      <c r="AF730" s="104"/>
      <c r="AG730" s="104"/>
    </row>
    <row r="731" spans="1:33" ht="12.75">
      <c r="A731" s="104"/>
      <c r="B731" s="104"/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  <c r="AA731" s="104"/>
      <c r="AB731" s="104"/>
      <c r="AC731" s="104"/>
      <c r="AD731" s="104"/>
      <c r="AE731" s="104"/>
      <c r="AF731" s="104"/>
      <c r="AG731" s="104"/>
    </row>
    <row r="732" spans="1:33" ht="12.75">
      <c r="A732" s="104"/>
      <c r="B732" s="104"/>
      <c r="C732" s="104"/>
      <c r="D732" s="104"/>
      <c r="E732" s="104"/>
      <c r="F732" s="104"/>
      <c r="G732" s="104"/>
      <c r="H732" s="104"/>
      <c r="I732" s="104"/>
      <c r="J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  <c r="AA732" s="104"/>
      <c r="AB732" s="104"/>
      <c r="AC732" s="104"/>
      <c r="AD732" s="104"/>
      <c r="AE732" s="104"/>
      <c r="AF732" s="104"/>
      <c r="AG732" s="104"/>
    </row>
    <row r="733" spans="1:33" ht="12.75">
      <c r="A733" s="104"/>
      <c r="B733" s="104"/>
      <c r="C733" s="104"/>
      <c r="D733" s="104"/>
      <c r="E733" s="104"/>
      <c r="F733" s="104"/>
      <c r="G733" s="104"/>
      <c r="H733" s="104"/>
      <c r="I733" s="104"/>
      <c r="J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  <c r="AA733" s="104"/>
      <c r="AB733" s="104"/>
      <c r="AC733" s="104"/>
      <c r="AD733" s="104"/>
      <c r="AE733" s="104"/>
      <c r="AF733" s="104"/>
      <c r="AG733" s="104"/>
    </row>
    <row r="734" spans="1:33" ht="12.75">
      <c r="A734" s="104"/>
      <c r="B734" s="104"/>
      <c r="C734" s="104"/>
      <c r="D734" s="104"/>
      <c r="E734" s="104"/>
      <c r="F734" s="104"/>
      <c r="G734" s="104"/>
      <c r="H734" s="104"/>
      <c r="I734" s="104"/>
      <c r="J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  <c r="AA734" s="104"/>
      <c r="AB734" s="104"/>
      <c r="AC734" s="104"/>
      <c r="AD734" s="104"/>
      <c r="AE734" s="104"/>
      <c r="AF734" s="104"/>
      <c r="AG734" s="104"/>
    </row>
    <row r="735" spans="1:33" ht="12.75">
      <c r="A735" s="104"/>
      <c r="B735" s="104"/>
      <c r="C735" s="104"/>
      <c r="D735" s="104"/>
      <c r="E735" s="104"/>
      <c r="F735" s="104"/>
      <c r="G735" s="104"/>
      <c r="H735" s="104"/>
      <c r="I735" s="104"/>
      <c r="J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  <c r="AA735" s="104"/>
      <c r="AB735" s="104"/>
      <c r="AC735" s="104"/>
      <c r="AD735" s="104"/>
      <c r="AE735" s="104"/>
      <c r="AF735" s="104"/>
      <c r="AG735" s="104"/>
    </row>
    <row r="736" spans="1:33" ht="12.75">
      <c r="A736" s="104"/>
      <c r="B736" s="104"/>
      <c r="C736" s="104"/>
      <c r="D736" s="104"/>
      <c r="E736" s="104"/>
      <c r="F736" s="104"/>
      <c r="G736" s="104"/>
      <c r="H736" s="104"/>
      <c r="I736" s="104"/>
      <c r="J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  <c r="AA736" s="104"/>
      <c r="AB736" s="104"/>
      <c r="AC736" s="104"/>
      <c r="AD736" s="104"/>
      <c r="AE736" s="104"/>
      <c r="AF736" s="104"/>
      <c r="AG736" s="104"/>
    </row>
    <row r="737" spans="1:33" ht="12.75">
      <c r="A737" s="104"/>
      <c r="B737" s="104"/>
      <c r="C737" s="104"/>
      <c r="D737" s="104"/>
      <c r="E737" s="104"/>
      <c r="F737" s="104"/>
      <c r="G737" s="104"/>
      <c r="H737" s="104"/>
      <c r="I737" s="104"/>
      <c r="J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  <c r="AA737" s="104"/>
      <c r="AB737" s="104"/>
      <c r="AC737" s="104"/>
      <c r="AD737" s="104"/>
      <c r="AE737" s="104"/>
      <c r="AF737" s="104"/>
      <c r="AG737" s="104"/>
    </row>
    <row r="738" spans="1:33" ht="12.75">
      <c r="A738" s="104"/>
      <c r="B738" s="104"/>
      <c r="C738" s="104"/>
      <c r="D738" s="104"/>
      <c r="E738" s="104"/>
      <c r="F738" s="104"/>
      <c r="G738" s="104"/>
      <c r="H738" s="104"/>
      <c r="I738" s="104"/>
      <c r="J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  <c r="AA738" s="104"/>
      <c r="AB738" s="104"/>
      <c r="AC738" s="104"/>
      <c r="AD738" s="104"/>
      <c r="AE738" s="104"/>
      <c r="AF738" s="104"/>
      <c r="AG738" s="104"/>
    </row>
    <row r="739" spans="1:33" ht="12.75">
      <c r="A739" s="104"/>
      <c r="B739" s="104"/>
      <c r="C739" s="104"/>
      <c r="D739" s="104"/>
      <c r="E739" s="104"/>
      <c r="F739" s="104"/>
      <c r="G739" s="104"/>
      <c r="H739" s="104"/>
      <c r="I739" s="104"/>
      <c r="J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  <c r="AA739" s="104"/>
      <c r="AB739" s="104"/>
      <c r="AC739" s="104"/>
      <c r="AD739" s="104"/>
      <c r="AE739" s="104"/>
      <c r="AF739" s="104"/>
      <c r="AG739" s="104"/>
    </row>
    <row r="740" spans="1:33" ht="12.75">
      <c r="A740" s="104"/>
      <c r="B740" s="104"/>
      <c r="C740" s="104"/>
      <c r="D740" s="104"/>
      <c r="E740" s="104"/>
      <c r="F740" s="104"/>
      <c r="G740" s="104"/>
      <c r="H740" s="104"/>
      <c r="I740" s="104"/>
      <c r="J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  <c r="AA740" s="104"/>
      <c r="AB740" s="104"/>
      <c r="AC740" s="104"/>
      <c r="AD740" s="104"/>
      <c r="AE740" s="104"/>
      <c r="AF740" s="104"/>
      <c r="AG740" s="104"/>
    </row>
    <row r="741" spans="1:33" ht="12.75">
      <c r="A741" s="104"/>
      <c r="B741" s="104"/>
      <c r="C741" s="104"/>
      <c r="D741" s="104"/>
      <c r="E741" s="104"/>
      <c r="F741" s="104"/>
      <c r="G741" s="104"/>
      <c r="H741" s="104"/>
      <c r="I741" s="104"/>
      <c r="J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  <c r="AA741" s="104"/>
      <c r="AB741" s="104"/>
      <c r="AC741" s="104"/>
      <c r="AD741" s="104"/>
      <c r="AE741" s="104"/>
      <c r="AF741" s="104"/>
      <c r="AG741" s="104"/>
    </row>
    <row r="742" spans="1:33" ht="12.75">
      <c r="A742" s="104"/>
      <c r="B742" s="104"/>
      <c r="C742" s="104"/>
      <c r="D742" s="104"/>
      <c r="E742" s="104"/>
      <c r="F742" s="104"/>
      <c r="G742" s="104"/>
      <c r="H742" s="104"/>
      <c r="I742" s="104"/>
      <c r="J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  <c r="AA742" s="104"/>
      <c r="AB742" s="104"/>
      <c r="AC742" s="104"/>
      <c r="AD742" s="104"/>
      <c r="AE742" s="104"/>
      <c r="AF742" s="104"/>
      <c r="AG742" s="104"/>
    </row>
    <row r="743" spans="1:33" ht="12.75">
      <c r="A743" s="104"/>
      <c r="B743" s="104"/>
      <c r="C743" s="104"/>
      <c r="D743" s="104"/>
      <c r="E743" s="104"/>
      <c r="F743" s="104"/>
      <c r="G743" s="104"/>
      <c r="H743" s="104"/>
      <c r="I743" s="104"/>
      <c r="J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  <c r="AA743" s="104"/>
      <c r="AB743" s="104"/>
      <c r="AC743" s="104"/>
      <c r="AD743" s="104"/>
      <c r="AE743" s="104"/>
      <c r="AF743" s="104"/>
      <c r="AG743" s="104"/>
    </row>
    <row r="744" spans="1:33" ht="12.75">
      <c r="A744" s="104"/>
      <c r="B744" s="104"/>
      <c r="C744" s="104"/>
      <c r="D744" s="104"/>
      <c r="E744" s="104"/>
      <c r="F744" s="104"/>
      <c r="G744" s="104"/>
      <c r="H744" s="104"/>
      <c r="I744" s="104"/>
      <c r="J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  <c r="AA744" s="104"/>
      <c r="AB744" s="104"/>
      <c r="AC744" s="104"/>
      <c r="AD744" s="104"/>
      <c r="AE744" s="104"/>
      <c r="AF744" s="104"/>
      <c r="AG744" s="104"/>
    </row>
    <row r="745" spans="1:33" ht="12.75">
      <c r="A745" s="104"/>
      <c r="B745" s="104"/>
      <c r="C745" s="104"/>
      <c r="D745" s="104"/>
      <c r="E745" s="104"/>
      <c r="F745" s="104"/>
      <c r="G745" s="104"/>
      <c r="H745" s="104"/>
      <c r="I745" s="104"/>
      <c r="J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  <c r="AA745" s="104"/>
      <c r="AB745" s="104"/>
      <c r="AC745" s="104"/>
      <c r="AD745" s="104"/>
      <c r="AE745" s="104"/>
      <c r="AF745" s="104"/>
      <c r="AG745" s="104"/>
    </row>
    <row r="746" spans="1:33" ht="12.75">
      <c r="A746" s="104"/>
      <c r="B746" s="104"/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  <c r="AA746" s="104"/>
      <c r="AB746" s="104"/>
      <c r="AC746" s="104"/>
      <c r="AD746" s="104"/>
      <c r="AE746" s="104"/>
      <c r="AF746" s="104"/>
      <c r="AG746" s="104"/>
    </row>
    <row r="747" spans="1:33" ht="12.75">
      <c r="A747" s="104"/>
      <c r="B747" s="104"/>
      <c r="C747" s="104"/>
      <c r="D747" s="104"/>
      <c r="E747" s="104"/>
      <c r="F747" s="104"/>
      <c r="G747" s="104"/>
      <c r="H747" s="104"/>
      <c r="I747" s="104"/>
      <c r="J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  <c r="AA747" s="104"/>
      <c r="AB747" s="104"/>
      <c r="AC747" s="104"/>
      <c r="AD747" s="104"/>
      <c r="AE747" s="104"/>
      <c r="AF747" s="104"/>
      <c r="AG747" s="104"/>
    </row>
    <row r="748" spans="1:33" ht="12.75">
      <c r="A748" s="104"/>
      <c r="B748" s="104"/>
      <c r="C748" s="104"/>
      <c r="D748" s="104"/>
      <c r="E748" s="104"/>
      <c r="F748" s="104"/>
      <c r="G748" s="104"/>
      <c r="H748" s="104"/>
      <c r="I748" s="104"/>
      <c r="J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  <c r="AA748" s="104"/>
      <c r="AB748" s="104"/>
      <c r="AC748" s="104"/>
      <c r="AD748" s="104"/>
      <c r="AE748" s="104"/>
      <c r="AF748" s="104"/>
      <c r="AG748" s="104"/>
    </row>
    <row r="749" spans="1:33" ht="12.75">
      <c r="A749" s="104"/>
      <c r="B749" s="104"/>
      <c r="C749" s="104"/>
      <c r="D749" s="104"/>
      <c r="E749" s="104"/>
      <c r="F749" s="104"/>
      <c r="G749" s="104"/>
      <c r="H749" s="104"/>
      <c r="I749" s="104"/>
      <c r="J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  <c r="AA749" s="104"/>
      <c r="AB749" s="104"/>
      <c r="AC749" s="104"/>
      <c r="AD749" s="104"/>
      <c r="AE749" s="104"/>
      <c r="AF749" s="104"/>
      <c r="AG749" s="104"/>
    </row>
    <row r="750" spans="1:33" ht="12.75">
      <c r="A750" s="104"/>
      <c r="B750" s="104"/>
      <c r="C750" s="104"/>
      <c r="D750" s="104"/>
      <c r="E750" s="104"/>
      <c r="F750" s="104"/>
      <c r="G750" s="104"/>
      <c r="H750" s="104"/>
      <c r="I750" s="104"/>
      <c r="J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  <c r="AA750" s="104"/>
      <c r="AB750" s="104"/>
      <c r="AC750" s="104"/>
      <c r="AD750" s="104"/>
      <c r="AE750" s="104"/>
      <c r="AF750" s="104"/>
      <c r="AG750" s="104"/>
    </row>
    <row r="751" spans="1:33" ht="12.75">
      <c r="A751" s="104"/>
      <c r="B751" s="104"/>
      <c r="C751" s="104"/>
      <c r="D751" s="104"/>
      <c r="E751" s="104"/>
      <c r="F751" s="104"/>
      <c r="G751" s="104"/>
      <c r="H751" s="104"/>
      <c r="I751" s="104"/>
      <c r="J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  <c r="AA751" s="104"/>
      <c r="AB751" s="104"/>
      <c r="AC751" s="104"/>
      <c r="AD751" s="104"/>
      <c r="AE751" s="104"/>
      <c r="AF751" s="104"/>
      <c r="AG751" s="104"/>
    </row>
    <row r="752" spans="1:33" ht="12.75">
      <c r="A752" s="104"/>
      <c r="B752" s="104"/>
      <c r="C752" s="104"/>
      <c r="D752" s="104"/>
      <c r="E752" s="104"/>
      <c r="F752" s="104"/>
      <c r="G752" s="104"/>
      <c r="H752" s="104"/>
      <c r="I752" s="104"/>
      <c r="J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  <c r="AA752" s="104"/>
      <c r="AB752" s="104"/>
      <c r="AC752" s="104"/>
      <c r="AD752" s="104"/>
      <c r="AE752" s="104"/>
      <c r="AF752" s="104"/>
      <c r="AG752" s="104"/>
    </row>
    <row r="753" spans="1:33" ht="12.75">
      <c r="A753" s="104"/>
      <c r="B753" s="104"/>
      <c r="C753" s="104"/>
      <c r="D753" s="104"/>
      <c r="E753" s="104"/>
      <c r="F753" s="104"/>
      <c r="G753" s="104"/>
      <c r="H753" s="104"/>
      <c r="I753" s="104"/>
      <c r="J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  <c r="AA753" s="104"/>
      <c r="AB753" s="104"/>
      <c r="AC753" s="104"/>
      <c r="AD753" s="104"/>
      <c r="AE753" s="104"/>
      <c r="AF753" s="104"/>
      <c r="AG753" s="104"/>
    </row>
    <row r="754" spans="1:33" ht="12.75">
      <c r="A754" s="104"/>
      <c r="B754" s="104"/>
      <c r="C754" s="104"/>
      <c r="D754" s="104"/>
      <c r="E754" s="104"/>
      <c r="F754" s="104"/>
      <c r="G754" s="104"/>
      <c r="H754" s="104"/>
      <c r="I754" s="104"/>
      <c r="J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  <c r="AA754" s="104"/>
      <c r="AB754" s="104"/>
      <c r="AC754" s="104"/>
      <c r="AD754" s="104"/>
      <c r="AE754" s="104"/>
      <c r="AF754" s="104"/>
      <c r="AG754" s="104"/>
    </row>
    <row r="755" spans="1:33" ht="12.75">
      <c r="A755" s="104"/>
      <c r="B755" s="104"/>
      <c r="C755" s="104"/>
      <c r="D755" s="104"/>
      <c r="E755" s="104"/>
      <c r="F755" s="104"/>
      <c r="G755" s="104"/>
      <c r="H755" s="104"/>
      <c r="I755" s="104"/>
      <c r="J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  <c r="AA755" s="104"/>
      <c r="AB755" s="104"/>
      <c r="AC755" s="104"/>
      <c r="AD755" s="104"/>
      <c r="AE755" s="104"/>
      <c r="AF755" s="104"/>
      <c r="AG755" s="104"/>
    </row>
    <row r="756" spans="1:33" ht="12.75">
      <c r="A756" s="104"/>
      <c r="B756" s="104"/>
      <c r="C756" s="104"/>
      <c r="D756" s="104"/>
      <c r="E756" s="104"/>
      <c r="F756" s="104"/>
      <c r="G756" s="104"/>
      <c r="H756" s="104"/>
      <c r="I756" s="104"/>
      <c r="J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  <c r="AA756" s="104"/>
      <c r="AB756" s="104"/>
      <c r="AC756" s="104"/>
      <c r="AD756" s="104"/>
      <c r="AE756" s="104"/>
      <c r="AF756" s="104"/>
      <c r="AG756" s="104"/>
    </row>
    <row r="757" spans="1:33" ht="12.75">
      <c r="A757" s="104"/>
      <c r="B757" s="104"/>
      <c r="C757" s="104"/>
      <c r="D757" s="104"/>
      <c r="E757" s="104"/>
      <c r="F757" s="104"/>
      <c r="G757" s="104"/>
      <c r="H757" s="104"/>
      <c r="I757" s="104"/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  <c r="AA757" s="104"/>
      <c r="AB757" s="104"/>
      <c r="AC757" s="104"/>
      <c r="AD757" s="104"/>
      <c r="AE757" s="104"/>
      <c r="AF757" s="104"/>
      <c r="AG757" s="104"/>
    </row>
    <row r="758" spans="1:33" ht="12.75">
      <c r="A758" s="104"/>
      <c r="B758" s="104"/>
      <c r="C758" s="104"/>
      <c r="D758" s="104"/>
      <c r="E758" s="104"/>
      <c r="F758" s="104"/>
      <c r="G758" s="104"/>
      <c r="H758" s="104"/>
      <c r="I758" s="104"/>
      <c r="J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  <c r="AA758" s="104"/>
      <c r="AB758" s="104"/>
      <c r="AC758" s="104"/>
      <c r="AD758" s="104"/>
      <c r="AE758" s="104"/>
      <c r="AF758" s="104"/>
      <c r="AG758" s="104"/>
    </row>
    <row r="759" spans="1:33" ht="12.75">
      <c r="A759" s="104"/>
      <c r="B759" s="104"/>
      <c r="C759" s="104"/>
      <c r="D759" s="104"/>
      <c r="E759" s="104"/>
      <c r="F759" s="104"/>
      <c r="G759" s="104"/>
      <c r="H759" s="104"/>
      <c r="I759" s="104"/>
      <c r="J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  <c r="AA759" s="104"/>
      <c r="AB759" s="104"/>
      <c r="AC759" s="104"/>
      <c r="AD759" s="104"/>
      <c r="AE759" s="104"/>
      <c r="AF759" s="104"/>
      <c r="AG759" s="104"/>
    </row>
    <row r="760" spans="1:33" ht="12.75">
      <c r="A760" s="104"/>
      <c r="B760" s="104"/>
      <c r="C760" s="104"/>
      <c r="D760" s="104"/>
      <c r="E760" s="104"/>
      <c r="F760" s="104"/>
      <c r="G760" s="104"/>
      <c r="H760" s="104"/>
      <c r="I760" s="104"/>
      <c r="J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  <c r="AA760" s="104"/>
      <c r="AB760" s="104"/>
      <c r="AC760" s="104"/>
      <c r="AD760" s="104"/>
      <c r="AE760" s="104"/>
      <c r="AF760" s="104"/>
      <c r="AG760" s="104"/>
    </row>
    <row r="761" spans="1:33" ht="12.75">
      <c r="A761" s="104"/>
      <c r="B761" s="104"/>
      <c r="C761" s="104"/>
      <c r="D761" s="104"/>
      <c r="E761" s="104"/>
      <c r="F761" s="104"/>
      <c r="G761" s="104"/>
      <c r="H761" s="104"/>
      <c r="I761" s="104"/>
      <c r="J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  <c r="AA761" s="104"/>
      <c r="AB761" s="104"/>
      <c r="AC761" s="104"/>
      <c r="AD761" s="104"/>
      <c r="AE761" s="104"/>
      <c r="AF761" s="104"/>
      <c r="AG761" s="104"/>
    </row>
    <row r="762" spans="1:33" ht="12.75">
      <c r="A762" s="104"/>
      <c r="B762" s="104"/>
      <c r="C762" s="104"/>
      <c r="D762" s="104"/>
      <c r="E762" s="104"/>
      <c r="F762" s="104"/>
      <c r="G762" s="104"/>
      <c r="H762" s="104"/>
      <c r="I762" s="104"/>
      <c r="J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  <c r="AA762" s="104"/>
      <c r="AB762" s="104"/>
      <c r="AC762" s="104"/>
      <c r="AD762" s="104"/>
      <c r="AE762" s="104"/>
      <c r="AF762" s="104"/>
      <c r="AG762" s="104"/>
    </row>
    <row r="763" spans="1:33" ht="12.75">
      <c r="A763" s="104"/>
      <c r="B763" s="104"/>
      <c r="C763" s="104"/>
      <c r="D763" s="104"/>
      <c r="E763" s="104"/>
      <c r="F763" s="104"/>
      <c r="G763" s="104"/>
      <c r="H763" s="104"/>
      <c r="I763" s="104"/>
      <c r="J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  <c r="AA763" s="104"/>
      <c r="AB763" s="104"/>
      <c r="AC763" s="104"/>
      <c r="AD763" s="104"/>
      <c r="AE763" s="104"/>
      <c r="AF763" s="104"/>
      <c r="AG763" s="104"/>
    </row>
    <row r="764" spans="1:33" ht="12.75">
      <c r="A764" s="104"/>
      <c r="B764" s="104"/>
      <c r="C764" s="104"/>
      <c r="D764" s="104"/>
      <c r="E764" s="104"/>
      <c r="F764" s="104"/>
      <c r="G764" s="104"/>
      <c r="H764" s="104"/>
      <c r="I764" s="104"/>
      <c r="J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  <c r="AA764" s="104"/>
      <c r="AB764" s="104"/>
      <c r="AC764" s="104"/>
      <c r="AD764" s="104"/>
      <c r="AE764" s="104"/>
      <c r="AF764" s="104"/>
      <c r="AG764" s="104"/>
    </row>
    <row r="765" spans="1:33" ht="12.75">
      <c r="A765" s="104"/>
      <c r="B765" s="104"/>
      <c r="C765" s="104"/>
      <c r="D765" s="104"/>
      <c r="E765" s="104"/>
      <c r="F765" s="104"/>
      <c r="G765" s="104"/>
      <c r="H765" s="104"/>
      <c r="I765" s="104"/>
      <c r="J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  <c r="AA765" s="104"/>
      <c r="AB765" s="104"/>
      <c r="AC765" s="104"/>
      <c r="AD765" s="104"/>
      <c r="AE765" s="104"/>
      <c r="AF765" s="104"/>
      <c r="AG765" s="104"/>
    </row>
    <row r="766" spans="1:33" ht="12.75">
      <c r="A766" s="104"/>
      <c r="B766" s="104"/>
      <c r="C766" s="104"/>
      <c r="D766" s="104"/>
      <c r="E766" s="104"/>
      <c r="F766" s="104"/>
      <c r="G766" s="104"/>
      <c r="H766" s="104"/>
      <c r="I766" s="104"/>
      <c r="J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  <c r="AA766" s="104"/>
      <c r="AB766" s="104"/>
      <c r="AC766" s="104"/>
      <c r="AD766" s="104"/>
      <c r="AE766" s="104"/>
      <c r="AF766" s="104"/>
      <c r="AG766" s="104"/>
    </row>
    <row r="767" spans="1:33" ht="12.75">
      <c r="A767" s="104"/>
      <c r="B767" s="104"/>
      <c r="C767" s="104"/>
      <c r="D767" s="104"/>
      <c r="E767" s="104"/>
      <c r="F767" s="104"/>
      <c r="G767" s="104"/>
      <c r="H767" s="104"/>
      <c r="I767" s="104"/>
      <c r="J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  <c r="AA767" s="104"/>
      <c r="AB767" s="104"/>
      <c r="AC767" s="104"/>
      <c r="AD767" s="104"/>
      <c r="AE767" s="104"/>
      <c r="AF767" s="104"/>
      <c r="AG767" s="104"/>
    </row>
    <row r="768" spans="1:33" ht="12.75">
      <c r="A768" s="104"/>
      <c r="B768" s="104"/>
      <c r="C768" s="104"/>
      <c r="D768" s="104"/>
      <c r="E768" s="104"/>
      <c r="F768" s="104"/>
      <c r="G768" s="104"/>
      <c r="H768" s="104"/>
      <c r="I768" s="104"/>
      <c r="J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  <c r="AA768" s="104"/>
      <c r="AB768" s="104"/>
      <c r="AC768" s="104"/>
      <c r="AD768" s="104"/>
      <c r="AE768" s="104"/>
      <c r="AF768" s="104"/>
      <c r="AG768" s="104"/>
    </row>
    <row r="769" spans="1:33" ht="12.75">
      <c r="A769" s="104"/>
      <c r="B769" s="104"/>
      <c r="C769" s="104"/>
      <c r="D769" s="104"/>
      <c r="E769" s="104"/>
      <c r="F769" s="104"/>
      <c r="G769" s="104"/>
      <c r="H769" s="104"/>
      <c r="I769" s="104"/>
      <c r="J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  <c r="AA769" s="104"/>
      <c r="AB769" s="104"/>
      <c r="AC769" s="104"/>
      <c r="AD769" s="104"/>
      <c r="AE769" s="104"/>
      <c r="AF769" s="104"/>
      <c r="AG769" s="104"/>
    </row>
    <row r="770" spans="1:33" ht="12.75">
      <c r="A770" s="104"/>
      <c r="B770" s="104"/>
      <c r="C770" s="104"/>
      <c r="D770" s="104"/>
      <c r="E770" s="104"/>
      <c r="F770" s="104"/>
      <c r="G770" s="104"/>
      <c r="H770" s="104"/>
      <c r="I770" s="104"/>
      <c r="J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  <c r="AA770" s="104"/>
      <c r="AB770" s="104"/>
      <c r="AC770" s="104"/>
      <c r="AD770" s="104"/>
      <c r="AE770" s="104"/>
      <c r="AF770" s="104"/>
      <c r="AG770" s="104"/>
    </row>
    <row r="771" spans="1:33" ht="12.75">
      <c r="A771" s="104"/>
      <c r="B771" s="104"/>
      <c r="C771" s="104"/>
      <c r="D771" s="104"/>
      <c r="E771" s="104"/>
      <c r="F771" s="104"/>
      <c r="G771" s="104"/>
      <c r="H771" s="104"/>
      <c r="I771" s="104"/>
      <c r="J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  <c r="AA771" s="104"/>
      <c r="AB771" s="104"/>
      <c r="AC771" s="104"/>
      <c r="AD771" s="104"/>
      <c r="AE771" s="104"/>
      <c r="AF771" s="104"/>
      <c r="AG771" s="104"/>
    </row>
    <row r="772" spans="1:33" ht="12.75">
      <c r="A772" s="104"/>
      <c r="B772" s="104"/>
      <c r="C772" s="104"/>
      <c r="D772" s="104"/>
      <c r="E772" s="104"/>
      <c r="F772" s="104"/>
      <c r="G772" s="104"/>
      <c r="H772" s="104"/>
      <c r="I772" s="104"/>
      <c r="J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  <c r="AA772" s="104"/>
      <c r="AB772" s="104"/>
      <c r="AC772" s="104"/>
      <c r="AD772" s="104"/>
      <c r="AE772" s="104"/>
      <c r="AF772" s="104"/>
      <c r="AG772" s="104"/>
    </row>
    <row r="773" spans="1:33" ht="12.75">
      <c r="A773" s="104"/>
      <c r="B773" s="104"/>
      <c r="C773" s="104"/>
      <c r="D773" s="104"/>
      <c r="E773" s="104"/>
      <c r="F773" s="104"/>
      <c r="G773" s="104"/>
      <c r="H773" s="104"/>
      <c r="I773" s="104"/>
      <c r="J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  <c r="AA773" s="104"/>
      <c r="AB773" s="104"/>
      <c r="AC773" s="104"/>
      <c r="AD773" s="104"/>
      <c r="AE773" s="104"/>
      <c r="AF773" s="104"/>
      <c r="AG773" s="104"/>
    </row>
    <row r="774" spans="1:33" ht="12.75">
      <c r="A774" s="104"/>
      <c r="B774" s="104"/>
      <c r="C774" s="104"/>
      <c r="D774" s="104"/>
      <c r="E774" s="104"/>
      <c r="F774" s="104"/>
      <c r="G774" s="104"/>
      <c r="H774" s="104"/>
      <c r="I774" s="104"/>
      <c r="J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  <c r="AA774" s="104"/>
      <c r="AB774" s="104"/>
      <c r="AC774" s="104"/>
      <c r="AD774" s="104"/>
      <c r="AE774" s="104"/>
      <c r="AF774" s="104"/>
      <c r="AG774" s="104"/>
    </row>
    <row r="775" spans="1:33" ht="12.75">
      <c r="A775" s="104"/>
      <c r="B775" s="104"/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  <c r="AA775" s="104"/>
      <c r="AB775" s="104"/>
      <c r="AC775" s="104"/>
      <c r="AD775" s="104"/>
      <c r="AE775" s="104"/>
      <c r="AF775" s="104"/>
      <c r="AG775" s="104"/>
    </row>
    <row r="776" spans="1:33" ht="12.75">
      <c r="A776" s="104"/>
      <c r="B776" s="104"/>
      <c r="C776" s="104"/>
      <c r="D776" s="104"/>
      <c r="E776" s="104"/>
      <c r="F776" s="104"/>
      <c r="G776" s="104"/>
      <c r="H776" s="104"/>
      <c r="I776" s="104"/>
      <c r="J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  <c r="AA776" s="104"/>
      <c r="AB776" s="104"/>
      <c r="AC776" s="104"/>
      <c r="AD776" s="104"/>
      <c r="AE776" s="104"/>
      <c r="AF776" s="104"/>
      <c r="AG776" s="104"/>
    </row>
    <row r="777" spans="1:33" ht="12.75">
      <c r="A777" s="104"/>
      <c r="B777" s="104"/>
      <c r="C777" s="104"/>
      <c r="D777" s="104"/>
      <c r="E777" s="104"/>
      <c r="F777" s="104"/>
      <c r="G777" s="104"/>
      <c r="H777" s="104"/>
      <c r="I777" s="104"/>
      <c r="J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  <c r="AA777" s="104"/>
      <c r="AB777" s="104"/>
      <c r="AC777" s="104"/>
      <c r="AD777" s="104"/>
      <c r="AE777" s="104"/>
      <c r="AF777" s="104"/>
      <c r="AG777" s="104"/>
    </row>
    <row r="778" spans="1:33" ht="12.75">
      <c r="A778" s="104"/>
      <c r="B778" s="104"/>
      <c r="C778" s="104"/>
      <c r="D778" s="104"/>
      <c r="E778" s="104"/>
      <c r="F778" s="104"/>
      <c r="G778" s="104"/>
      <c r="H778" s="104"/>
      <c r="I778" s="104"/>
      <c r="J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  <c r="AA778" s="104"/>
      <c r="AB778" s="104"/>
      <c r="AC778" s="104"/>
      <c r="AD778" s="104"/>
      <c r="AE778" s="104"/>
      <c r="AF778" s="104"/>
      <c r="AG778" s="104"/>
    </row>
    <row r="779" spans="1:33" ht="12.75">
      <c r="A779" s="104"/>
      <c r="B779" s="104"/>
      <c r="C779" s="104"/>
      <c r="D779" s="104"/>
      <c r="E779" s="104"/>
      <c r="F779" s="104"/>
      <c r="G779" s="104"/>
      <c r="H779" s="104"/>
      <c r="I779" s="104"/>
      <c r="J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  <c r="AA779" s="104"/>
      <c r="AB779" s="104"/>
      <c r="AC779" s="104"/>
      <c r="AD779" s="104"/>
      <c r="AE779" s="104"/>
      <c r="AF779" s="104"/>
      <c r="AG779" s="104"/>
    </row>
    <row r="780" spans="1:33" ht="12.75">
      <c r="A780" s="104"/>
      <c r="B780" s="104"/>
      <c r="C780" s="104"/>
      <c r="D780" s="104"/>
      <c r="E780" s="104"/>
      <c r="F780" s="104"/>
      <c r="G780" s="104"/>
      <c r="H780" s="104"/>
      <c r="I780" s="104"/>
      <c r="J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  <c r="AA780" s="104"/>
      <c r="AB780" s="104"/>
      <c r="AC780" s="104"/>
      <c r="AD780" s="104"/>
      <c r="AE780" s="104"/>
      <c r="AF780" s="104"/>
      <c r="AG780" s="104"/>
    </row>
    <row r="781" spans="1:33" ht="12.75">
      <c r="A781" s="104"/>
      <c r="B781" s="104"/>
      <c r="C781" s="104"/>
      <c r="D781" s="104"/>
      <c r="E781" s="104"/>
      <c r="F781" s="104"/>
      <c r="G781" s="104"/>
      <c r="H781" s="104"/>
      <c r="I781" s="104"/>
      <c r="J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  <c r="AA781" s="104"/>
      <c r="AB781" s="104"/>
      <c r="AC781" s="104"/>
      <c r="AD781" s="104"/>
      <c r="AE781" s="104"/>
      <c r="AF781" s="104"/>
      <c r="AG781" s="104"/>
    </row>
    <row r="782" spans="1:33" ht="12.75">
      <c r="A782" s="104"/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  <c r="AA782" s="104"/>
      <c r="AB782" s="104"/>
      <c r="AC782" s="104"/>
      <c r="AD782" s="104"/>
      <c r="AE782" s="104"/>
      <c r="AF782" s="104"/>
      <c r="AG782" s="104"/>
    </row>
    <row r="783" spans="1:33" ht="12.75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</row>
    <row r="784" spans="1:33" ht="12.75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  <c r="AA784" s="104"/>
      <c r="AB784" s="104"/>
      <c r="AC784" s="104"/>
      <c r="AD784" s="104"/>
      <c r="AE784" s="104"/>
      <c r="AF784" s="104"/>
      <c r="AG784" s="104"/>
    </row>
    <row r="785" spans="1:33" ht="12.75">
      <c r="A785" s="104"/>
      <c r="B785" s="104"/>
      <c r="C785" s="104"/>
      <c r="D785" s="104"/>
      <c r="E785" s="104"/>
      <c r="F785" s="104"/>
      <c r="G785" s="104"/>
      <c r="H785" s="104"/>
      <c r="I785" s="104"/>
      <c r="J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  <c r="AA785" s="104"/>
      <c r="AB785" s="104"/>
      <c r="AC785" s="104"/>
      <c r="AD785" s="104"/>
      <c r="AE785" s="104"/>
      <c r="AF785" s="104"/>
      <c r="AG785" s="104"/>
    </row>
    <row r="786" spans="1:33" ht="12.75">
      <c r="A786" s="104"/>
      <c r="B786" s="104"/>
      <c r="C786" s="104"/>
      <c r="D786" s="104"/>
      <c r="E786" s="104"/>
      <c r="F786" s="104"/>
      <c r="G786" s="104"/>
      <c r="H786" s="104"/>
      <c r="I786" s="104"/>
      <c r="J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  <c r="AA786" s="104"/>
      <c r="AB786" s="104"/>
      <c r="AC786" s="104"/>
      <c r="AD786" s="104"/>
      <c r="AE786" s="104"/>
      <c r="AF786" s="104"/>
      <c r="AG786" s="104"/>
    </row>
    <row r="787" spans="1:33" ht="12.75">
      <c r="A787" s="104"/>
      <c r="B787" s="104"/>
      <c r="C787" s="104"/>
      <c r="D787" s="104"/>
      <c r="E787" s="104"/>
      <c r="F787" s="104"/>
      <c r="G787" s="104"/>
      <c r="H787" s="104"/>
      <c r="I787" s="104"/>
      <c r="J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  <c r="AA787" s="104"/>
      <c r="AB787" s="104"/>
      <c r="AC787" s="104"/>
      <c r="AD787" s="104"/>
      <c r="AE787" s="104"/>
      <c r="AF787" s="104"/>
      <c r="AG787" s="104"/>
    </row>
    <row r="788" spans="1:33" ht="12.75">
      <c r="A788" s="104"/>
      <c r="B788" s="104"/>
      <c r="C788" s="104"/>
      <c r="D788" s="104"/>
      <c r="E788" s="104"/>
      <c r="F788" s="104"/>
      <c r="G788" s="104"/>
      <c r="H788" s="104"/>
      <c r="I788" s="104"/>
      <c r="J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  <c r="AA788" s="104"/>
      <c r="AB788" s="104"/>
      <c r="AC788" s="104"/>
      <c r="AD788" s="104"/>
      <c r="AE788" s="104"/>
      <c r="AF788" s="104"/>
      <c r="AG788" s="104"/>
    </row>
    <row r="789" spans="1:33" ht="12.75">
      <c r="A789" s="104"/>
      <c r="B789" s="104"/>
      <c r="C789" s="104"/>
      <c r="D789" s="104"/>
      <c r="E789" s="104"/>
      <c r="F789" s="104"/>
      <c r="G789" s="104"/>
      <c r="H789" s="104"/>
      <c r="I789" s="104"/>
      <c r="J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  <c r="AA789" s="104"/>
      <c r="AB789" s="104"/>
      <c r="AC789" s="104"/>
      <c r="AD789" s="104"/>
      <c r="AE789" s="104"/>
      <c r="AF789" s="104"/>
      <c r="AG789" s="104"/>
    </row>
    <row r="790" spans="1:33" ht="12.75">
      <c r="A790" s="104"/>
      <c r="B790" s="104"/>
      <c r="C790" s="104"/>
      <c r="D790" s="104"/>
      <c r="E790" s="104"/>
      <c r="F790" s="104"/>
      <c r="G790" s="104"/>
      <c r="H790" s="104"/>
      <c r="I790" s="104"/>
      <c r="J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  <c r="AA790" s="104"/>
      <c r="AB790" s="104"/>
      <c r="AC790" s="104"/>
      <c r="AD790" s="104"/>
      <c r="AE790" s="104"/>
      <c r="AF790" s="104"/>
      <c r="AG790" s="104"/>
    </row>
    <row r="791" spans="1:33" ht="12.75">
      <c r="A791" s="104"/>
      <c r="B791" s="104"/>
      <c r="C791" s="104"/>
      <c r="D791" s="104"/>
      <c r="E791" s="104"/>
      <c r="F791" s="104"/>
      <c r="G791" s="104"/>
      <c r="H791" s="104"/>
      <c r="I791" s="104"/>
      <c r="J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  <c r="AA791" s="104"/>
      <c r="AB791" s="104"/>
      <c r="AC791" s="104"/>
      <c r="AD791" s="104"/>
      <c r="AE791" s="104"/>
      <c r="AF791" s="104"/>
      <c r="AG791" s="104"/>
    </row>
    <row r="792" spans="1:33" ht="12.75">
      <c r="A792" s="104"/>
      <c r="B792" s="104"/>
      <c r="C792" s="104"/>
      <c r="D792" s="104"/>
      <c r="E792" s="104"/>
      <c r="F792" s="104"/>
      <c r="G792" s="104"/>
      <c r="H792" s="104"/>
      <c r="I792" s="104"/>
      <c r="J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  <c r="AA792" s="104"/>
      <c r="AB792" s="104"/>
      <c r="AC792" s="104"/>
      <c r="AD792" s="104"/>
      <c r="AE792" s="104"/>
      <c r="AF792" s="104"/>
      <c r="AG792" s="104"/>
    </row>
    <row r="793" spans="1:33" ht="12.75">
      <c r="A793" s="104"/>
      <c r="B793" s="104"/>
      <c r="C793" s="104"/>
      <c r="D793" s="104"/>
      <c r="E793" s="104"/>
      <c r="F793" s="104"/>
      <c r="G793" s="104"/>
      <c r="H793" s="104"/>
      <c r="I793" s="104"/>
      <c r="J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  <c r="AA793" s="104"/>
      <c r="AB793" s="104"/>
      <c r="AC793" s="104"/>
      <c r="AD793" s="104"/>
      <c r="AE793" s="104"/>
      <c r="AF793" s="104"/>
      <c r="AG793" s="104"/>
    </row>
    <row r="794" spans="1:33" ht="12.75">
      <c r="A794" s="104"/>
      <c r="B794" s="104"/>
      <c r="C794" s="104"/>
      <c r="D794" s="104"/>
      <c r="E794" s="104"/>
      <c r="F794" s="104"/>
      <c r="G794" s="104"/>
      <c r="H794" s="104"/>
      <c r="I794" s="104"/>
      <c r="J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  <c r="AA794" s="104"/>
      <c r="AB794" s="104"/>
      <c r="AC794" s="104"/>
      <c r="AD794" s="104"/>
      <c r="AE794" s="104"/>
      <c r="AF794" s="104"/>
      <c r="AG794" s="104"/>
    </row>
    <row r="795" spans="1:33" ht="12.75">
      <c r="A795" s="104"/>
      <c r="B795" s="104"/>
      <c r="C795" s="104"/>
      <c r="D795" s="104"/>
      <c r="E795" s="104"/>
      <c r="F795" s="104"/>
      <c r="G795" s="104"/>
      <c r="H795" s="104"/>
      <c r="I795" s="104"/>
      <c r="J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  <c r="AA795" s="104"/>
      <c r="AB795" s="104"/>
      <c r="AC795" s="104"/>
      <c r="AD795" s="104"/>
      <c r="AE795" s="104"/>
      <c r="AF795" s="104"/>
      <c r="AG795" s="104"/>
    </row>
    <row r="796" spans="1:33" ht="12.75">
      <c r="A796" s="104"/>
      <c r="B796" s="104"/>
      <c r="C796" s="104"/>
      <c r="D796" s="104"/>
      <c r="E796" s="104"/>
      <c r="F796" s="104"/>
      <c r="G796" s="104"/>
      <c r="H796" s="104"/>
      <c r="I796" s="104"/>
      <c r="J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  <c r="AA796" s="104"/>
      <c r="AB796" s="104"/>
      <c r="AC796" s="104"/>
      <c r="AD796" s="104"/>
      <c r="AE796" s="104"/>
      <c r="AF796" s="104"/>
      <c r="AG796" s="104"/>
    </row>
    <row r="797" spans="1:33" ht="12.75">
      <c r="A797" s="104"/>
      <c r="B797" s="104"/>
      <c r="C797" s="104"/>
      <c r="D797" s="104"/>
      <c r="E797" s="104"/>
      <c r="F797" s="104"/>
      <c r="G797" s="104"/>
      <c r="H797" s="104"/>
      <c r="I797" s="104"/>
      <c r="J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  <c r="AA797" s="104"/>
      <c r="AB797" s="104"/>
      <c r="AC797" s="104"/>
      <c r="AD797" s="104"/>
      <c r="AE797" s="104"/>
      <c r="AF797" s="104"/>
      <c r="AG797" s="104"/>
    </row>
    <row r="798" spans="1:33" ht="12.75">
      <c r="A798" s="104"/>
      <c r="B798" s="104"/>
      <c r="C798" s="104"/>
      <c r="D798" s="104"/>
      <c r="E798" s="104"/>
      <c r="F798" s="104"/>
      <c r="G798" s="104"/>
      <c r="H798" s="104"/>
      <c r="I798" s="104"/>
      <c r="J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  <c r="AA798" s="104"/>
      <c r="AB798" s="104"/>
      <c r="AC798" s="104"/>
      <c r="AD798" s="104"/>
      <c r="AE798" s="104"/>
      <c r="AF798" s="104"/>
      <c r="AG798" s="104"/>
    </row>
    <row r="799" spans="1:33" ht="12.75">
      <c r="A799" s="104"/>
      <c r="B799" s="104"/>
      <c r="C799" s="104"/>
      <c r="D799" s="104"/>
      <c r="E799" s="104"/>
      <c r="F799" s="104"/>
      <c r="G799" s="104"/>
      <c r="H799" s="104"/>
      <c r="I799" s="104"/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  <c r="AA799" s="104"/>
      <c r="AB799" s="104"/>
      <c r="AC799" s="104"/>
      <c r="AD799" s="104"/>
      <c r="AE799" s="104"/>
      <c r="AF799" s="104"/>
      <c r="AG799" s="104"/>
    </row>
    <row r="800" spans="1:33" ht="12.75">
      <c r="A800" s="104"/>
      <c r="B800" s="104"/>
      <c r="C800" s="104"/>
      <c r="D800" s="104"/>
      <c r="E800" s="104"/>
      <c r="F800" s="104"/>
      <c r="G800" s="104"/>
      <c r="H800" s="104"/>
      <c r="I800" s="104"/>
      <c r="J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  <c r="AA800" s="104"/>
      <c r="AB800" s="104"/>
      <c r="AC800" s="104"/>
      <c r="AD800" s="104"/>
      <c r="AE800" s="104"/>
      <c r="AF800" s="104"/>
      <c r="AG800" s="104"/>
    </row>
    <row r="801" spans="1:33" ht="12.75">
      <c r="A801" s="104"/>
      <c r="B801" s="104"/>
      <c r="C801" s="104"/>
      <c r="D801" s="104"/>
      <c r="E801" s="104"/>
      <c r="F801" s="104"/>
      <c r="G801" s="104"/>
      <c r="H801" s="104"/>
      <c r="I801" s="104"/>
      <c r="J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  <c r="AA801" s="104"/>
      <c r="AB801" s="104"/>
      <c r="AC801" s="104"/>
      <c r="AD801" s="104"/>
      <c r="AE801" s="104"/>
      <c r="AF801" s="104"/>
      <c r="AG801" s="104"/>
    </row>
    <row r="802" spans="1:33" ht="12.75">
      <c r="A802" s="104"/>
      <c r="B802" s="104"/>
      <c r="C802" s="104"/>
      <c r="D802" s="104"/>
      <c r="E802" s="104"/>
      <c r="F802" s="104"/>
      <c r="G802" s="104"/>
      <c r="H802" s="104"/>
      <c r="I802" s="104"/>
      <c r="J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  <c r="AA802" s="104"/>
      <c r="AB802" s="104"/>
      <c r="AC802" s="104"/>
      <c r="AD802" s="104"/>
      <c r="AE802" s="104"/>
      <c r="AF802" s="104"/>
      <c r="AG802" s="104"/>
    </row>
    <row r="803" spans="1:33" ht="12.75">
      <c r="A803" s="104"/>
      <c r="B803" s="104"/>
      <c r="C803" s="104"/>
      <c r="D803" s="104"/>
      <c r="E803" s="104"/>
      <c r="F803" s="104"/>
      <c r="G803" s="104"/>
      <c r="H803" s="104"/>
      <c r="I803" s="104"/>
      <c r="J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  <c r="AA803" s="104"/>
      <c r="AB803" s="104"/>
      <c r="AC803" s="104"/>
      <c r="AD803" s="104"/>
      <c r="AE803" s="104"/>
      <c r="AF803" s="104"/>
      <c r="AG803" s="104"/>
    </row>
    <row r="804" spans="1:33" ht="12.75">
      <c r="A804" s="104"/>
      <c r="B804" s="104"/>
      <c r="C804" s="104"/>
      <c r="D804" s="104"/>
      <c r="E804" s="104"/>
      <c r="F804" s="104"/>
      <c r="G804" s="104"/>
      <c r="H804" s="104"/>
      <c r="I804" s="104"/>
      <c r="J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  <c r="AA804" s="104"/>
      <c r="AB804" s="104"/>
      <c r="AC804" s="104"/>
      <c r="AD804" s="104"/>
      <c r="AE804" s="104"/>
      <c r="AF804" s="104"/>
      <c r="AG804" s="104"/>
    </row>
    <row r="805" spans="1:33" ht="12.75">
      <c r="A805" s="104"/>
      <c r="B805" s="104"/>
      <c r="C805" s="104"/>
      <c r="D805" s="104"/>
      <c r="E805" s="104"/>
      <c r="F805" s="104"/>
      <c r="G805" s="104"/>
      <c r="H805" s="104"/>
      <c r="I805" s="104"/>
      <c r="J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  <c r="AA805" s="104"/>
      <c r="AB805" s="104"/>
      <c r="AC805" s="104"/>
      <c r="AD805" s="104"/>
      <c r="AE805" s="104"/>
      <c r="AF805" s="104"/>
      <c r="AG805" s="104"/>
    </row>
    <row r="806" spans="1:33" ht="12.75">
      <c r="A806" s="104"/>
      <c r="B806" s="104"/>
      <c r="C806" s="104"/>
      <c r="D806" s="104"/>
      <c r="E806" s="104"/>
      <c r="F806" s="104"/>
      <c r="G806" s="104"/>
      <c r="H806" s="104"/>
      <c r="I806" s="104"/>
      <c r="J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  <c r="AA806" s="104"/>
      <c r="AB806" s="104"/>
      <c r="AC806" s="104"/>
      <c r="AD806" s="104"/>
      <c r="AE806" s="104"/>
      <c r="AF806" s="104"/>
      <c r="AG806" s="104"/>
    </row>
    <row r="807" spans="1:33" ht="12.75">
      <c r="A807" s="104"/>
      <c r="B807" s="104"/>
      <c r="C807" s="104"/>
      <c r="D807" s="104"/>
      <c r="E807" s="104"/>
      <c r="F807" s="104"/>
      <c r="G807" s="104"/>
      <c r="H807" s="104"/>
      <c r="I807" s="104"/>
      <c r="J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  <c r="AA807" s="104"/>
      <c r="AB807" s="104"/>
      <c r="AC807" s="104"/>
      <c r="AD807" s="104"/>
      <c r="AE807" s="104"/>
      <c r="AF807" s="104"/>
      <c r="AG807" s="104"/>
    </row>
    <row r="808" spans="1:33" ht="12.75">
      <c r="A808" s="104"/>
      <c r="B808" s="104"/>
      <c r="C808" s="104"/>
      <c r="D808" s="104"/>
      <c r="E808" s="104"/>
      <c r="F808" s="104"/>
      <c r="G808" s="104"/>
      <c r="H808" s="104"/>
      <c r="I808" s="104"/>
      <c r="J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  <c r="AA808" s="104"/>
      <c r="AB808" s="104"/>
      <c r="AC808" s="104"/>
      <c r="AD808" s="104"/>
      <c r="AE808" s="104"/>
      <c r="AF808" s="104"/>
      <c r="AG808" s="104"/>
    </row>
    <row r="809" spans="1:33" ht="12.75">
      <c r="A809" s="104"/>
      <c r="B809" s="104"/>
      <c r="C809" s="104"/>
      <c r="D809" s="104"/>
      <c r="E809" s="104"/>
      <c r="F809" s="104"/>
      <c r="G809" s="104"/>
      <c r="H809" s="104"/>
      <c r="I809" s="104"/>
      <c r="J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  <c r="AA809" s="104"/>
      <c r="AB809" s="104"/>
      <c r="AC809" s="104"/>
      <c r="AD809" s="104"/>
      <c r="AE809" s="104"/>
      <c r="AF809" s="104"/>
      <c r="AG809" s="104"/>
    </row>
    <row r="810" spans="1:33" ht="12.75">
      <c r="A810" s="104"/>
      <c r="B810" s="104"/>
      <c r="C810" s="104"/>
      <c r="D810" s="104"/>
      <c r="E810" s="104"/>
      <c r="F810" s="104"/>
      <c r="G810" s="104"/>
      <c r="H810" s="104"/>
      <c r="I810" s="104"/>
      <c r="J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  <c r="AA810" s="104"/>
      <c r="AB810" s="104"/>
      <c r="AC810" s="104"/>
      <c r="AD810" s="104"/>
      <c r="AE810" s="104"/>
      <c r="AF810" s="104"/>
      <c r="AG810" s="104"/>
    </row>
    <row r="811" spans="1:33" ht="12.75">
      <c r="A811" s="104"/>
      <c r="B811" s="104"/>
      <c r="C811" s="104"/>
      <c r="D811" s="104"/>
      <c r="E811" s="104"/>
      <c r="F811" s="104"/>
      <c r="G811" s="104"/>
      <c r="H811" s="104"/>
      <c r="I811" s="104"/>
      <c r="J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  <c r="AA811" s="104"/>
      <c r="AB811" s="104"/>
      <c r="AC811" s="104"/>
      <c r="AD811" s="104"/>
      <c r="AE811" s="104"/>
      <c r="AF811" s="104"/>
      <c r="AG811" s="104"/>
    </row>
    <row r="812" spans="1:33" ht="12.75">
      <c r="A812" s="104"/>
      <c r="B812" s="104"/>
      <c r="C812" s="104"/>
      <c r="D812" s="104"/>
      <c r="E812" s="104"/>
      <c r="F812" s="104"/>
      <c r="G812" s="104"/>
      <c r="H812" s="104"/>
      <c r="I812" s="104"/>
      <c r="J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  <c r="AA812" s="104"/>
      <c r="AB812" s="104"/>
      <c r="AC812" s="104"/>
      <c r="AD812" s="104"/>
      <c r="AE812" s="104"/>
      <c r="AF812" s="104"/>
      <c r="AG812" s="104"/>
    </row>
    <row r="813" spans="1:33" ht="12.75">
      <c r="A813" s="104"/>
      <c r="B813" s="104"/>
      <c r="C813" s="104"/>
      <c r="D813" s="104"/>
      <c r="E813" s="104"/>
      <c r="F813" s="104"/>
      <c r="G813" s="104"/>
      <c r="H813" s="104"/>
      <c r="I813" s="104"/>
      <c r="J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  <c r="AA813" s="104"/>
      <c r="AB813" s="104"/>
      <c r="AC813" s="104"/>
      <c r="AD813" s="104"/>
      <c r="AE813" s="104"/>
      <c r="AF813" s="104"/>
      <c r="AG813" s="104"/>
    </row>
    <row r="814" spans="1:33" ht="12.75">
      <c r="A814" s="104"/>
      <c r="B814" s="104"/>
      <c r="C814" s="104"/>
      <c r="D814" s="104"/>
      <c r="E814" s="104"/>
      <c r="F814" s="104"/>
      <c r="G814" s="104"/>
      <c r="H814" s="104"/>
      <c r="I814" s="104"/>
      <c r="J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  <c r="AA814" s="104"/>
      <c r="AB814" s="104"/>
      <c r="AC814" s="104"/>
      <c r="AD814" s="104"/>
      <c r="AE814" s="104"/>
      <c r="AF814" s="104"/>
      <c r="AG814" s="104"/>
    </row>
    <row r="815" spans="1:33" ht="12.75">
      <c r="A815" s="104"/>
      <c r="B815" s="104"/>
      <c r="C815" s="104"/>
      <c r="D815" s="104"/>
      <c r="E815" s="104"/>
      <c r="F815" s="104"/>
      <c r="G815" s="104"/>
      <c r="H815" s="104"/>
      <c r="I815" s="104"/>
      <c r="J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  <c r="AA815" s="104"/>
      <c r="AB815" s="104"/>
      <c r="AC815" s="104"/>
      <c r="AD815" s="104"/>
      <c r="AE815" s="104"/>
      <c r="AF815" s="104"/>
      <c r="AG815" s="104"/>
    </row>
    <row r="816" spans="1:33" ht="12.75">
      <c r="A816" s="104"/>
      <c r="B816" s="104"/>
      <c r="C816" s="104"/>
      <c r="D816" s="104"/>
      <c r="E816" s="104"/>
      <c r="F816" s="104"/>
      <c r="G816" s="104"/>
      <c r="H816" s="104"/>
      <c r="I816" s="104"/>
      <c r="J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  <c r="AA816" s="104"/>
      <c r="AB816" s="104"/>
      <c r="AC816" s="104"/>
      <c r="AD816" s="104"/>
      <c r="AE816" s="104"/>
      <c r="AF816" s="104"/>
      <c r="AG816" s="104"/>
    </row>
    <row r="817" spans="1:33" ht="12.75">
      <c r="A817" s="104"/>
      <c r="B817" s="104"/>
      <c r="C817" s="104"/>
      <c r="D817" s="104"/>
      <c r="E817" s="104"/>
      <c r="F817" s="104"/>
      <c r="G817" s="104"/>
      <c r="H817" s="104"/>
      <c r="I817" s="104"/>
      <c r="J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  <c r="AA817" s="104"/>
      <c r="AB817" s="104"/>
      <c r="AC817" s="104"/>
      <c r="AD817" s="104"/>
      <c r="AE817" s="104"/>
      <c r="AF817" s="104"/>
      <c r="AG817" s="104"/>
    </row>
    <row r="818" spans="1:33" ht="12.75">
      <c r="A818" s="104"/>
      <c r="B818" s="104"/>
      <c r="C818" s="104"/>
      <c r="D818" s="104"/>
      <c r="E818" s="104"/>
      <c r="F818" s="104"/>
      <c r="G818" s="104"/>
      <c r="H818" s="104"/>
      <c r="I818" s="104"/>
      <c r="J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  <c r="AA818" s="104"/>
      <c r="AB818" s="104"/>
      <c r="AC818" s="104"/>
      <c r="AD818" s="104"/>
      <c r="AE818" s="104"/>
      <c r="AF818" s="104"/>
      <c r="AG818" s="104"/>
    </row>
    <row r="819" spans="1:33" ht="12.75">
      <c r="A819" s="104"/>
      <c r="B819" s="104"/>
      <c r="C819" s="104"/>
      <c r="D819" s="104"/>
      <c r="E819" s="104"/>
      <c r="F819" s="104"/>
      <c r="G819" s="104"/>
      <c r="H819" s="104"/>
      <c r="I819" s="104"/>
      <c r="J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  <c r="AA819" s="104"/>
      <c r="AB819" s="104"/>
      <c r="AC819" s="104"/>
      <c r="AD819" s="104"/>
      <c r="AE819" s="104"/>
      <c r="AF819" s="104"/>
      <c r="AG819" s="104"/>
    </row>
    <row r="820" spans="1:33" ht="12.75">
      <c r="A820" s="104"/>
      <c r="B820" s="104"/>
      <c r="C820" s="104"/>
      <c r="D820" s="104"/>
      <c r="E820" s="104"/>
      <c r="F820" s="104"/>
      <c r="G820" s="104"/>
      <c r="H820" s="104"/>
      <c r="I820" s="104"/>
      <c r="J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  <c r="AA820" s="104"/>
      <c r="AB820" s="104"/>
      <c r="AC820" s="104"/>
      <c r="AD820" s="104"/>
      <c r="AE820" s="104"/>
      <c r="AF820" s="104"/>
      <c r="AG820" s="104"/>
    </row>
    <row r="821" spans="1:33" ht="12.75">
      <c r="A821" s="104"/>
      <c r="B821" s="104"/>
      <c r="C821" s="104"/>
      <c r="D821" s="104"/>
      <c r="E821" s="104"/>
      <c r="F821" s="104"/>
      <c r="G821" s="104"/>
      <c r="H821" s="104"/>
      <c r="I821" s="104"/>
      <c r="J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  <c r="AA821" s="104"/>
      <c r="AB821" s="104"/>
      <c r="AC821" s="104"/>
      <c r="AD821" s="104"/>
      <c r="AE821" s="104"/>
      <c r="AF821" s="104"/>
      <c r="AG821" s="104"/>
    </row>
    <row r="822" spans="1:33" ht="12.75">
      <c r="A822" s="104"/>
      <c r="B822" s="104"/>
      <c r="C822" s="104"/>
      <c r="D822" s="104"/>
      <c r="E822" s="104"/>
      <c r="F822" s="104"/>
      <c r="G822" s="104"/>
      <c r="H822" s="104"/>
      <c r="I822" s="104"/>
      <c r="J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  <c r="AA822" s="104"/>
      <c r="AB822" s="104"/>
      <c r="AC822" s="104"/>
      <c r="AD822" s="104"/>
      <c r="AE822" s="104"/>
      <c r="AF822" s="104"/>
      <c r="AG822" s="104"/>
    </row>
    <row r="823" spans="1:33" ht="12.75">
      <c r="A823" s="104"/>
      <c r="B823" s="104"/>
      <c r="C823" s="104"/>
      <c r="D823" s="104"/>
      <c r="E823" s="104"/>
      <c r="F823" s="104"/>
      <c r="G823" s="104"/>
      <c r="H823" s="104"/>
      <c r="I823" s="104"/>
      <c r="J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  <c r="AA823" s="104"/>
      <c r="AB823" s="104"/>
      <c r="AC823" s="104"/>
      <c r="AD823" s="104"/>
      <c r="AE823" s="104"/>
      <c r="AF823" s="104"/>
      <c r="AG823" s="104"/>
    </row>
    <row r="824" spans="1:33" ht="12.75">
      <c r="A824" s="104"/>
      <c r="B824" s="104"/>
      <c r="C824" s="104"/>
      <c r="D824" s="104"/>
      <c r="E824" s="104"/>
      <c r="F824" s="104"/>
      <c r="G824" s="104"/>
      <c r="H824" s="104"/>
      <c r="I824" s="104"/>
      <c r="J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  <c r="AA824" s="104"/>
      <c r="AB824" s="104"/>
      <c r="AC824" s="104"/>
      <c r="AD824" s="104"/>
      <c r="AE824" s="104"/>
      <c r="AF824" s="104"/>
      <c r="AG824" s="104"/>
    </row>
    <row r="825" spans="1:33" ht="12.75">
      <c r="A825" s="104"/>
      <c r="B825" s="104"/>
      <c r="C825" s="104"/>
      <c r="D825" s="104"/>
      <c r="E825" s="104"/>
      <c r="F825" s="104"/>
      <c r="G825" s="104"/>
      <c r="H825" s="104"/>
      <c r="I825" s="104"/>
      <c r="J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  <c r="AA825" s="104"/>
      <c r="AB825" s="104"/>
      <c r="AC825" s="104"/>
      <c r="AD825" s="104"/>
      <c r="AE825" s="104"/>
      <c r="AF825" s="104"/>
      <c r="AG825" s="104"/>
    </row>
    <row r="826" spans="1:33" ht="12.75">
      <c r="A826" s="104"/>
      <c r="B826" s="104"/>
      <c r="C826" s="104"/>
      <c r="D826" s="104"/>
      <c r="E826" s="104"/>
      <c r="F826" s="104"/>
      <c r="G826" s="104"/>
      <c r="H826" s="104"/>
      <c r="I826" s="104"/>
      <c r="J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  <c r="AA826" s="104"/>
      <c r="AB826" s="104"/>
      <c r="AC826" s="104"/>
      <c r="AD826" s="104"/>
      <c r="AE826" s="104"/>
      <c r="AF826" s="104"/>
      <c r="AG826" s="104"/>
    </row>
    <row r="827" spans="1:33" ht="12.75">
      <c r="A827" s="104"/>
      <c r="B827" s="104"/>
      <c r="C827" s="104"/>
      <c r="D827" s="104"/>
      <c r="E827" s="104"/>
      <c r="F827" s="104"/>
      <c r="G827" s="104"/>
      <c r="H827" s="104"/>
      <c r="I827" s="104"/>
      <c r="J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  <c r="AA827" s="104"/>
      <c r="AB827" s="104"/>
      <c r="AC827" s="104"/>
      <c r="AD827" s="104"/>
      <c r="AE827" s="104"/>
      <c r="AF827" s="104"/>
      <c r="AG827" s="104"/>
    </row>
    <row r="828" spans="1:33" ht="12.75">
      <c r="A828" s="104"/>
      <c r="B828" s="104"/>
      <c r="C828" s="104"/>
      <c r="D828" s="104"/>
      <c r="E828" s="104"/>
      <c r="F828" s="104"/>
      <c r="G828" s="104"/>
      <c r="H828" s="104"/>
      <c r="I828" s="104"/>
      <c r="J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  <c r="AA828" s="104"/>
      <c r="AB828" s="104"/>
      <c r="AC828" s="104"/>
      <c r="AD828" s="104"/>
      <c r="AE828" s="104"/>
      <c r="AF828" s="104"/>
      <c r="AG828" s="104"/>
    </row>
    <row r="829" spans="1:33" ht="12.75">
      <c r="A829" s="104"/>
      <c r="B829" s="104"/>
      <c r="C829" s="104"/>
      <c r="D829" s="104"/>
      <c r="E829" s="104"/>
      <c r="F829" s="104"/>
      <c r="G829" s="104"/>
      <c r="H829" s="104"/>
      <c r="I829" s="104"/>
      <c r="J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  <c r="AA829" s="104"/>
      <c r="AB829" s="104"/>
      <c r="AC829" s="104"/>
      <c r="AD829" s="104"/>
      <c r="AE829" s="104"/>
      <c r="AF829" s="104"/>
      <c r="AG829" s="104"/>
    </row>
    <row r="830" spans="1:33" ht="12.75">
      <c r="A830" s="104"/>
      <c r="B830" s="104"/>
      <c r="C830" s="104"/>
      <c r="D830" s="104"/>
      <c r="E830" s="104"/>
      <c r="F830" s="104"/>
      <c r="G830" s="104"/>
      <c r="H830" s="104"/>
      <c r="I830" s="104"/>
      <c r="J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  <c r="AA830" s="104"/>
      <c r="AB830" s="104"/>
      <c r="AC830" s="104"/>
      <c r="AD830" s="104"/>
      <c r="AE830" s="104"/>
      <c r="AF830" s="104"/>
      <c r="AG830" s="104"/>
    </row>
    <row r="831" spans="1:33" ht="12.75">
      <c r="A831" s="104"/>
      <c r="B831" s="104"/>
      <c r="C831" s="104"/>
      <c r="D831" s="104"/>
      <c r="E831" s="104"/>
      <c r="F831" s="104"/>
      <c r="G831" s="104"/>
      <c r="H831" s="104"/>
      <c r="I831" s="104"/>
      <c r="J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  <c r="AA831" s="104"/>
      <c r="AB831" s="104"/>
      <c r="AC831" s="104"/>
      <c r="AD831" s="104"/>
      <c r="AE831" s="104"/>
      <c r="AF831" s="104"/>
      <c r="AG831" s="104"/>
    </row>
    <row r="832" spans="1:33" ht="12.75">
      <c r="A832" s="104"/>
      <c r="B832" s="104"/>
      <c r="C832" s="104"/>
      <c r="D832" s="104"/>
      <c r="E832" s="104"/>
      <c r="F832" s="104"/>
      <c r="G832" s="104"/>
      <c r="H832" s="104"/>
      <c r="I832" s="104"/>
      <c r="J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  <c r="AA832" s="104"/>
      <c r="AB832" s="104"/>
      <c r="AC832" s="104"/>
      <c r="AD832" s="104"/>
      <c r="AE832" s="104"/>
      <c r="AF832" s="104"/>
      <c r="AG832" s="104"/>
    </row>
    <row r="833" spans="1:33" ht="12.75">
      <c r="A833" s="104"/>
      <c r="B833" s="104"/>
      <c r="C833" s="104"/>
      <c r="D833" s="104"/>
      <c r="E833" s="104"/>
      <c r="F833" s="104"/>
      <c r="G833" s="104"/>
      <c r="H833" s="104"/>
      <c r="I833" s="104"/>
      <c r="J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  <c r="AA833" s="104"/>
      <c r="AB833" s="104"/>
      <c r="AC833" s="104"/>
      <c r="AD833" s="104"/>
      <c r="AE833" s="104"/>
      <c r="AF833" s="104"/>
      <c r="AG833" s="104"/>
    </row>
    <row r="834" spans="1:33" ht="12.75">
      <c r="A834" s="104"/>
      <c r="B834" s="104"/>
      <c r="C834" s="104"/>
      <c r="D834" s="104"/>
      <c r="E834" s="104"/>
      <c r="F834" s="104"/>
      <c r="G834" s="104"/>
      <c r="H834" s="104"/>
      <c r="I834" s="104"/>
      <c r="J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  <c r="AA834" s="104"/>
      <c r="AB834" s="104"/>
      <c r="AC834" s="104"/>
      <c r="AD834" s="104"/>
      <c r="AE834" s="104"/>
      <c r="AF834" s="104"/>
      <c r="AG834" s="104"/>
    </row>
    <row r="835" spans="1:33" ht="12.75">
      <c r="A835" s="104"/>
      <c r="B835" s="104"/>
      <c r="C835" s="104"/>
      <c r="D835" s="104"/>
      <c r="E835" s="104"/>
      <c r="F835" s="104"/>
      <c r="G835" s="104"/>
      <c r="H835" s="104"/>
      <c r="I835" s="104"/>
      <c r="J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  <c r="AA835" s="104"/>
      <c r="AB835" s="104"/>
      <c r="AC835" s="104"/>
      <c r="AD835" s="104"/>
      <c r="AE835" s="104"/>
      <c r="AF835" s="104"/>
      <c r="AG835" s="104"/>
    </row>
    <row r="836" spans="1:33" ht="12.75">
      <c r="A836" s="104"/>
      <c r="B836" s="104"/>
      <c r="C836" s="104"/>
      <c r="D836" s="104"/>
      <c r="E836" s="104"/>
      <c r="F836" s="104"/>
      <c r="G836" s="104"/>
      <c r="H836" s="104"/>
      <c r="I836" s="104"/>
      <c r="J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  <c r="AA836" s="104"/>
      <c r="AB836" s="104"/>
      <c r="AC836" s="104"/>
      <c r="AD836" s="104"/>
      <c r="AE836" s="104"/>
      <c r="AF836" s="104"/>
      <c r="AG836" s="104"/>
    </row>
    <row r="837" spans="1:33" ht="12.75">
      <c r="A837" s="104"/>
      <c r="B837" s="104"/>
      <c r="C837" s="104"/>
      <c r="D837" s="104"/>
      <c r="E837" s="104"/>
      <c r="F837" s="104"/>
      <c r="G837" s="104"/>
      <c r="H837" s="104"/>
      <c r="I837" s="104"/>
      <c r="J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  <c r="AA837" s="104"/>
      <c r="AB837" s="104"/>
      <c r="AC837" s="104"/>
      <c r="AD837" s="104"/>
      <c r="AE837" s="104"/>
      <c r="AF837" s="104"/>
      <c r="AG837" s="104"/>
    </row>
    <row r="838" spans="1:33" ht="12.75">
      <c r="A838" s="104"/>
      <c r="B838" s="104"/>
      <c r="C838" s="104"/>
      <c r="D838" s="104"/>
      <c r="E838" s="104"/>
      <c r="F838" s="104"/>
      <c r="G838" s="104"/>
      <c r="H838" s="104"/>
      <c r="I838" s="104"/>
      <c r="J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  <c r="AA838" s="104"/>
      <c r="AB838" s="104"/>
      <c r="AC838" s="104"/>
      <c r="AD838" s="104"/>
      <c r="AE838" s="104"/>
      <c r="AF838" s="104"/>
      <c r="AG838" s="104"/>
    </row>
    <row r="839" spans="1:33" ht="12.75">
      <c r="A839" s="104"/>
      <c r="B839" s="104"/>
      <c r="C839" s="104"/>
      <c r="D839" s="104"/>
      <c r="E839" s="104"/>
      <c r="F839" s="104"/>
      <c r="G839" s="104"/>
      <c r="H839" s="104"/>
      <c r="I839" s="104"/>
      <c r="J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  <c r="AA839" s="104"/>
      <c r="AB839" s="104"/>
      <c r="AC839" s="104"/>
      <c r="AD839" s="104"/>
      <c r="AE839" s="104"/>
      <c r="AF839" s="104"/>
      <c r="AG839" s="104"/>
    </row>
    <row r="840" spans="1:33" ht="12.75">
      <c r="A840" s="104"/>
      <c r="B840" s="104"/>
      <c r="C840" s="104"/>
      <c r="D840" s="104"/>
      <c r="E840" s="104"/>
      <c r="F840" s="104"/>
      <c r="G840" s="104"/>
      <c r="H840" s="104"/>
      <c r="I840" s="104"/>
      <c r="J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  <c r="AA840" s="104"/>
      <c r="AB840" s="104"/>
      <c r="AC840" s="104"/>
      <c r="AD840" s="104"/>
      <c r="AE840" s="104"/>
      <c r="AF840" s="104"/>
      <c r="AG840" s="104"/>
    </row>
    <row r="841" spans="1:33" ht="12.75">
      <c r="A841" s="104"/>
      <c r="B841" s="104"/>
      <c r="C841" s="104"/>
      <c r="D841" s="104"/>
      <c r="E841" s="104"/>
      <c r="F841" s="104"/>
      <c r="G841" s="104"/>
      <c r="H841" s="104"/>
      <c r="I841" s="104"/>
      <c r="J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  <c r="AA841" s="104"/>
      <c r="AB841" s="104"/>
      <c r="AC841" s="104"/>
      <c r="AD841" s="104"/>
      <c r="AE841" s="104"/>
      <c r="AF841" s="104"/>
      <c r="AG841" s="104"/>
    </row>
    <row r="842" spans="1:33" ht="12.75">
      <c r="A842" s="104"/>
      <c r="B842" s="104"/>
      <c r="C842" s="104"/>
      <c r="D842" s="104"/>
      <c r="E842" s="104"/>
      <c r="F842" s="104"/>
      <c r="G842" s="104"/>
      <c r="H842" s="104"/>
      <c r="I842" s="104"/>
      <c r="J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  <c r="AA842" s="104"/>
      <c r="AB842" s="104"/>
      <c r="AC842" s="104"/>
      <c r="AD842" s="104"/>
      <c r="AE842" s="104"/>
      <c r="AF842" s="104"/>
      <c r="AG842" s="104"/>
    </row>
    <row r="843" spans="1:33" ht="12.75">
      <c r="A843" s="104"/>
      <c r="B843" s="104"/>
      <c r="C843" s="104"/>
      <c r="D843" s="104"/>
      <c r="E843" s="104"/>
      <c r="F843" s="104"/>
      <c r="G843" s="104"/>
      <c r="H843" s="104"/>
      <c r="I843" s="104"/>
      <c r="J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  <c r="AA843" s="104"/>
      <c r="AB843" s="104"/>
      <c r="AC843" s="104"/>
      <c r="AD843" s="104"/>
      <c r="AE843" s="104"/>
      <c r="AF843" s="104"/>
      <c r="AG843" s="104"/>
    </row>
    <row r="844" spans="1:33" ht="12.75">
      <c r="A844" s="104"/>
      <c r="B844" s="104"/>
      <c r="C844" s="104"/>
      <c r="D844" s="104"/>
      <c r="E844" s="104"/>
      <c r="F844" s="104"/>
      <c r="G844" s="104"/>
      <c r="H844" s="104"/>
      <c r="I844" s="104"/>
      <c r="J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  <c r="AA844" s="104"/>
      <c r="AB844" s="104"/>
      <c r="AC844" s="104"/>
      <c r="AD844" s="104"/>
      <c r="AE844" s="104"/>
      <c r="AF844" s="104"/>
      <c r="AG844" s="104"/>
    </row>
    <row r="845" spans="1:33" ht="12.75">
      <c r="A845" s="104"/>
      <c r="B845" s="104"/>
      <c r="C845" s="104"/>
      <c r="D845" s="104"/>
      <c r="E845" s="104"/>
      <c r="F845" s="104"/>
      <c r="G845" s="104"/>
      <c r="H845" s="104"/>
      <c r="I845" s="104"/>
      <c r="J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  <c r="AA845" s="104"/>
      <c r="AB845" s="104"/>
      <c r="AC845" s="104"/>
      <c r="AD845" s="104"/>
      <c r="AE845" s="104"/>
      <c r="AF845" s="104"/>
      <c r="AG845" s="104"/>
    </row>
    <row r="846" spans="1:33" ht="12.75">
      <c r="A846" s="104"/>
      <c r="B846" s="104"/>
      <c r="C846" s="104"/>
      <c r="D846" s="104"/>
      <c r="E846" s="104"/>
      <c r="F846" s="104"/>
      <c r="G846" s="104"/>
      <c r="H846" s="104"/>
      <c r="I846" s="104"/>
      <c r="J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  <c r="AA846" s="104"/>
      <c r="AB846" s="104"/>
      <c r="AC846" s="104"/>
      <c r="AD846" s="104"/>
      <c r="AE846" s="104"/>
      <c r="AF846" s="104"/>
      <c r="AG846" s="104"/>
    </row>
    <row r="847" spans="1:33" ht="12.75">
      <c r="A847" s="104"/>
      <c r="B847" s="104"/>
      <c r="C847" s="104"/>
      <c r="D847" s="104"/>
      <c r="E847" s="104"/>
      <c r="F847" s="104"/>
      <c r="G847" s="104"/>
      <c r="H847" s="104"/>
      <c r="I847" s="104"/>
      <c r="J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  <c r="AA847" s="104"/>
      <c r="AB847" s="104"/>
      <c r="AC847" s="104"/>
      <c r="AD847" s="104"/>
      <c r="AE847" s="104"/>
      <c r="AF847" s="104"/>
      <c r="AG847" s="104"/>
    </row>
    <row r="848" spans="1:33" ht="12.75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</row>
    <row r="849" spans="1:33" ht="12.75">
      <c r="A849" s="104"/>
      <c r="B849" s="104"/>
      <c r="C849" s="104"/>
      <c r="D849" s="104"/>
      <c r="E849" s="104"/>
      <c r="F849" s="104"/>
      <c r="G849" s="104"/>
      <c r="H849" s="104"/>
      <c r="I849" s="104"/>
      <c r="J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  <c r="AA849" s="104"/>
      <c r="AB849" s="104"/>
      <c r="AC849" s="104"/>
      <c r="AD849" s="104"/>
      <c r="AE849" s="104"/>
      <c r="AF849" s="104"/>
      <c r="AG849" s="104"/>
    </row>
    <row r="850" spans="1:33" ht="12.75">
      <c r="A850" s="104"/>
      <c r="B850" s="104"/>
      <c r="C850" s="104"/>
      <c r="D850" s="104"/>
      <c r="E850" s="104"/>
      <c r="F850" s="104"/>
      <c r="G850" s="104"/>
      <c r="H850" s="104"/>
      <c r="I850" s="104"/>
      <c r="J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  <c r="AA850" s="104"/>
      <c r="AB850" s="104"/>
      <c r="AC850" s="104"/>
      <c r="AD850" s="104"/>
      <c r="AE850" s="104"/>
      <c r="AF850" s="104"/>
      <c r="AG850" s="104"/>
    </row>
    <row r="851" spans="1:33" ht="12.75">
      <c r="A851" s="104"/>
      <c r="B851" s="104"/>
      <c r="C851" s="104"/>
      <c r="D851" s="104"/>
      <c r="E851" s="104"/>
      <c r="F851" s="104"/>
      <c r="G851" s="104"/>
      <c r="H851" s="104"/>
      <c r="I851" s="104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  <c r="AA851" s="104"/>
      <c r="AB851" s="104"/>
      <c r="AC851" s="104"/>
      <c r="AD851" s="104"/>
      <c r="AE851" s="104"/>
      <c r="AF851" s="104"/>
      <c r="AG851" s="104"/>
    </row>
    <row r="852" spans="1:33" ht="12.75">
      <c r="A852" s="104"/>
      <c r="B852" s="104"/>
      <c r="C852" s="104"/>
      <c r="D852" s="104"/>
      <c r="E852" s="104"/>
      <c r="F852" s="104"/>
      <c r="G852" s="104"/>
      <c r="H852" s="104"/>
      <c r="I852" s="104"/>
      <c r="J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  <c r="AA852" s="104"/>
      <c r="AB852" s="104"/>
      <c r="AC852" s="104"/>
      <c r="AD852" s="104"/>
      <c r="AE852" s="104"/>
      <c r="AF852" s="104"/>
      <c r="AG852" s="104"/>
    </row>
    <row r="853" spans="1:33" ht="12.75">
      <c r="A853" s="104"/>
      <c r="B853" s="104"/>
      <c r="C853" s="104"/>
      <c r="D853" s="104"/>
      <c r="E853" s="104"/>
      <c r="F853" s="104"/>
      <c r="G853" s="104"/>
      <c r="H853" s="104"/>
      <c r="I853" s="104"/>
      <c r="J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  <c r="AA853" s="104"/>
      <c r="AB853" s="104"/>
      <c r="AC853" s="104"/>
      <c r="AD853" s="104"/>
      <c r="AE853" s="104"/>
      <c r="AF853" s="104"/>
      <c r="AG853" s="104"/>
    </row>
    <row r="854" spans="1:33" ht="12.75">
      <c r="A854" s="104"/>
      <c r="B854" s="104"/>
      <c r="C854" s="104"/>
      <c r="D854" s="104"/>
      <c r="E854" s="104"/>
      <c r="F854" s="104"/>
      <c r="G854" s="104"/>
      <c r="H854" s="104"/>
      <c r="I854" s="104"/>
      <c r="J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  <c r="AA854" s="104"/>
      <c r="AB854" s="104"/>
      <c r="AC854" s="104"/>
      <c r="AD854" s="104"/>
      <c r="AE854" s="104"/>
      <c r="AF854" s="104"/>
      <c r="AG854" s="104"/>
    </row>
    <row r="855" spans="1:33" ht="12.75">
      <c r="A855" s="104"/>
      <c r="B855" s="104"/>
      <c r="C855" s="104"/>
      <c r="D855" s="104"/>
      <c r="E855" s="104"/>
      <c r="F855" s="104"/>
      <c r="G855" s="104"/>
      <c r="H855" s="104"/>
      <c r="I855" s="104"/>
      <c r="J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  <c r="AA855" s="104"/>
      <c r="AB855" s="104"/>
      <c r="AC855" s="104"/>
      <c r="AD855" s="104"/>
      <c r="AE855" s="104"/>
      <c r="AF855" s="104"/>
      <c r="AG855" s="104"/>
    </row>
    <row r="856" spans="1:33" ht="12.75">
      <c r="A856" s="104"/>
      <c r="B856" s="104"/>
      <c r="C856" s="104"/>
      <c r="D856" s="104"/>
      <c r="E856" s="104"/>
      <c r="F856" s="104"/>
      <c r="G856" s="104"/>
      <c r="H856" s="104"/>
      <c r="I856" s="104"/>
      <c r="J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  <c r="AA856" s="104"/>
      <c r="AB856" s="104"/>
      <c r="AC856" s="104"/>
      <c r="AD856" s="104"/>
      <c r="AE856" s="104"/>
      <c r="AF856" s="104"/>
      <c r="AG856" s="104"/>
    </row>
    <row r="857" spans="1:33" ht="12.75">
      <c r="A857" s="104"/>
      <c r="B857" s="104"/>
      <c r="C857" s="104"/>
      <c r="D857" s="104"/>
      <c r="E857" s="104"/>
      <c r="F857" s="104"/>
      <c r="G857" s="104"/>
      <c r="H857" s="104"/>
      <c r="I857" s="104"/>
      <c r="J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  <c r="AA857" s="104"/>
      <c r="AB857" s="104"/>
      <c r="AC857" s="104"/>
      <c r="AD857" s="104"/>
      <c r="AE857" s="104"/>
      <c r="AF857" s="104"/>
      <c r="AG857" s="104"/>
    </row>
    <row r="858" spans="1:33" ht="12.75">
      <c r="A858" s="104"/>
      <c r="B858" s="104"/>
      <c r="C858" s="104"/>
      <c r="D858" s="104"/>
      <c r="E858" s="104"/>
      <c r="F858" s="104"/>
      <c r="G858" s="104"/>
      <c r="H858" s="104"/>
      <c r="I858" s="104"/>
      <c r="J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  <c r="AA858" s="104"/>
      <c r="AB858" s="104"/>
      <c r="AC858" s="104"/>
      <c r="AD858" s="104"/>
      <c r="AE858" s="104"/>
      <c r="AF858" s="104"/>
      <c r="AG858" s="104"/>
    </row>
    <row r="859" spans="1:33" ht="12.75">
      <c r="A859" s="104"/>
      <c r="B859" s="104"/>
      <c r="C859" s="104"/>
      <c r="D859" s="104"/>
      <c r="E859" s="104"/>
      <c r="F859" s="104"/>
      <c r="G859" s="104"/>
      <c r="H859" s="104"/>
      <c r="I859" s="104"/>
      <c r="J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  <c r="AA859" s="104"/>
      <c r="AB859" s="104"/>
      <c r="AC859" s="104"/>
      <c r="AD859" s="104"/>
      <c r="AE859" s="104"/>
      <c r="AF859" s="104"/>
      <c r="AG859" s="104"/>
    </row>
    <row r="860" spans="1:33" ht="12.75">
      <c r="A860" s="104"/>
      <c r="B860" s="104"/>
      <c r="C860" s="104"/>
      <c r="D860" s="104"/>
      <c r="E860" s="104"/>
      <c r="F860" s="104"/>
      <c r="G860" s="104"/>
      <c r="H860" s="104"/>
      <c r="I860" s="104"/>
      <c r="J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  <c r="AA860" s="104"/>
      <c r="AB860" s="104"/>
      <c r="AC860" s="104"/>
      <c r="AD860" s="104"/>
      <c r="AE860" s="104"/>
      <c r="AF860" s="104"/>
      <c r="AG860" s="104"/>
    </row>
    <row r="861" spans="1:33" ht="12.75">
      <c r="A861" s="104"/>
      <c r="B861" s="104"/>
      <c r="C861" s="104"/>
      <c r="D861" s="104"/>
      <c r="E861" s="104"/>
      <c r="F861" s="104"/>
      <c r="G861" s="104"/>
      <c r="H861" s="104"/>
      <c r="I861" s="104"/>
      <c r="J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  <c r="AA861" s="104"/>
      <c r="AB861" s="104"/>
      <c r="AC861" s="104"/>
      <c r="AD861" s="104"/>
      <c r="AE861" s="104"/>
      <c r="AF861" s="104"/>
      <c r="AG861" s="104"/>
    </row>
    <row r="862" spans="1:33" ht="12.75">
      <c r="A862" s="104"/>
      <c r="B862" s="104"/>
      <c r="C862" s="104"/>
      <c r="D862" s="104"/>
      <c r="E862" s="104"/>
      <c r="F862" s="104"/>
      <c r="G862" s="104"/>
      <c r="H862" s="104"/>
      <c r="I862" s="104"/>
      <c r="J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  <c r="AA862" s="104"/>
      <c r="AB862" s="104"/>
      <c r="AC862" s="104"/>
      <c r="AD862" s="104"/>
      <c r="AE862" s="104"/>
      <c r="AF862" s="104"/>
      <c r="AG862" s="104"/>
    </row>
    <row r="863" spans="1:33" ht="12.75">
      <c r="A863" s="104"/>
      <c r="B863" s="104"/>
      <c r="C863" s="104"/>
      <c r="D863" s="104"/>
      <c r="E863" s="104"/>
      <c r="F863" s="104"/>
      <c r="G863" s="104"/>
      <c r="H863" s="104"/>
      <c r="I863" s="104"/>
      <c r="J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  <c r="AA863" s="104"/>
      <c r="AB863" s="104"/>
      <c r="AC863" s="104"/>
      <c r="AD863" s="104"/>
      <c r="AE863" s="104"/>
      <c r="AF863" s="104"/>
      <c r="AG863" s="104"/>
    </row>
    <row r="864" spans="1:33" ht="12.75">
      <c r="A864" s="104"/>
      <c r="B864" s="104"/>
      <c r="C864" s="104"/>
      <c r="D864" s="104"/>
      <c r="E864" s="104"/>
      <c r="F864" s="104"/>
      <c r="G864" s="104"/>
      <c r="H864" s="104"/>
      <c r="I864" s="104"/>
      <c r="J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  <c r="AA864" s="104"/>
      <c r="AB864" s="104"/>
      <c r="AC864" s="104"/>
      <c r="AD864" s="104"/>
      <c r="AE864" s="104"/>
      <c r="AF864" s="104"/>
      <c r="AG864" s="104"/>
    </row>
    <row r="865" spans="1:33" ht="12.75">
      <c r="A865" s="104"/>
      <c r="B865" s="104"/>
      <c r="C865" s="104"/>
      <c r="D865" s="104"/>
      <c r="E865" s="104"/>
      <c r="F865" s="104"/>
      <c r="G865" s="104"/>
      <c r="H865" s="104"/>
      <c r="I865" s="104"/>
      <c r="J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  <c r="AA865" s="104"/>
      <c r="AB865" s="104"/>
      <c r="AC865" s="104"/>
      <c r="AD865" s="104"/>
      <c r="AE865" s="104"/>
      <c r="AF865" s="104"/>
      <c r="AG865" s="104"/>
    </row>
    <row r="866" spans="1:33" ht="12.75">
      <c r="A866" s="104"/>
      <c r="B866" s="104"/>
      <c r="C866" s="104"/>
      <c r="D866" s="104"/>
      <c r="E866" s="104"/>
      <c r="F866" s="104"/>
      <c r="G866" s="104"/>
      <c r="H866" s="104"/>
      <c r="I866" s="104"/>
      <c r="J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  <c r="AA866" s="104"/>
      <c r="AB866" s="104"/>
      <c r="AC866" s="104"/>
      <c r="AD866" s="104"/>
      <c r="AE866" s="104"/>
      <c r="AF866" s="104"/>
      <c r="AG866" s="104"/>
    </row>
    <row r="867" spans="1:33" ht="12.75">
      <c r="A867" s="104"/>
      <c r="B867" s="104"/>
      <c r="C867" s="104"/>
      <c r="D867" s="104"/>
      <c r="E867" s="104"/>
      <c r="F867" s="104"/>
      <c r="G867" s="104"/>
      <c r="H867" s="104"/>
      <c r="I867" s="104"/>
      <c r="J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  <c r="AA867" s="104"/>
      <c r="AB867" s="104"/>
      <c r="AC867" s="104"/>
      <c r="AD867" s="104"/>
      <c r="AE867" s="104"/>
      <c r="AF867" s="104"/>
      <c r="AG867" s="104"/>
    </row>
    <row r="868" spans="1:33" ht="12.75">
      <c r="A868" s="104"/>
      <c r="B868" s="104"/>
      <c r="C868" s="104"/>
      <c r="D868" s="104"/>
      <c r="E868" s="104"/>
      <c r="F868" s="104"/>
      <c r="G868" s="104"/>
      <c r="H868" s="104"/>
      <c r="I868" s="104"/>
      <c r="J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  <c r="AA868" s="104"/>
      <c r="AB868" s="104"/>
      <c r="AC868" s="104"/>
      <c r="AD868" s="104"/>
      <c r="AE868" s="104"/>
      <c r="AF868" s="104"/>
      <c r="AG868" s="104"/>
    </row>
    <row r="869" spans="1:33" ht="12.75">
      <c r="A869" s="104"/>
      <c r="B869" s="104"/>
      <c r="C869" s="104"/>
      <c r="D869" s="104"/>
      <c r="E869" s="104"/>
      <c r="F869" s="104"/>
      <c r="G869" s="104"/>
      <c r="H869" s="104"/>
      <c r="I869" s="104"/>
      <c r="J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  <c r="AA869" s="104"/>
      <c r="AB869" s="104"/>
      <c r="AC869" s="104"/>
      <c r="AD869" s="104"/>
      <c r="AE869" s="104"/>
      <c r="AF869" s="104"/>
      <c r="AG869" s="104"/>
    </row>
    <row r="870" spans="1:33" ht="12.75">
      <c r="A870" s="104"/>
      <c r="B870" s="104"/>
      <c r="C870" s="104"/>
      <c r="D870" s="104"/>
      <c r="E870" s="104"/>
      <c r="F870" s="104"/>
      <c r="G870" s="104"/>
      <c r="H870" s="104"/>
      <c r="I870" s="104"/>
      <c r="J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  <c r="AA870" s="104"/>
      <c r="AB870" s="104"/>
      <c r="AC870" s="104"/>
      <c r="AD870" s="104"/>
      <c r="AE870" s="104"/>
      <c r="AF870" s="104"/>
      <c r="AG870" s="104"/>
    </row>
    <row r="871" spans="1:33" ht="12.75">
      <c r="A871" s="104"/>
      <c r="B871" s="104"/>
      <c r="C871" s="104"/>
      <c r="D871" s="104"/>
      <c r="E871" s="104"/>
      <c r="F871" s="104"/>
      <c r="G871" s="104"/>
      <c r="H871" s="104"/>
      <c r="I871" s="104"/>
      <c r="J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  <c r="AA871" s="104"/>
      <c r="AB871" s="104"/>
      <c r="AC871" s="104"/>
      <c r="AD871" s="104"/>
      <c r="AE871" s="104"/>
      <c r="AF871" s="104"/>
      <c r="AG871" s="104"/>
    </row>
    <row r="872" spans="1:33" ht="12.75">
      <c r="A872" s="104"/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  <c r="AA872" s="104"/>
      <c r="AB872" s="104"/>
      <c r="AC872" s="104"/>
      <c r="AD872" s="104"/>
      <c r="AE872" s="104"/>
      <c r="AF872" s="104"/>
      <c r="AG872" s="104"/>
    </row>
    <row r="873" spans="1:33" ht="12.75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  <c r="AA873" s="104"/>
      <c r="AB873" s="104"/>
      <c r="AC873" s="104"/>
      <c r="AD873" s="104"/>
      <c r="AE873" s="104"/>
      <c r="AF873" s="104"/>
      <c r="AG873" s="104"/>
    </row>
    <row r="874" spans="1:33" ht="12.75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  <c r="AA874" s="104"/>
      <c r="AB874" s="104"/>
      <c r="AC874" s="104"/>
      <c r="AD874" s="104"/>
      <c r="AE874" s="104"/>
      <c r="AF874" s="104"/>
      <c r="AG874" s="104"/>
    </row>
    <row r="875" spans="1:33" ht="12.75">
      <c r="A875" s="104"/>
      <c r="B875" s="104"/>
      <c r="C875" s="104"/>
      <c r="D875" s="104"/>
      <c r="E875" s="104"/>
      <c r="F875" s="104"/>
      <c r="G875" s="104"/>
      <c r="H875" s="104"/>
      <c r="I875" s="104"/>
      <c r="J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  <c r="AA875" s="104"/>
      <c r="AB875" s="104"/>
      <c r="AC875" s="104"/>
      <c r="AD875" s="104"/>
      <c r="AE875" s="104"/>
      <c r="AF875" s="104"/>
      <c r="AG875" s="104"/>
    </row>
    <row r="876" spans="1:33" ht="12.75">
      <c r="A876" s="104"/>
      <c r="B876" s="104"/>
      <c r="C876" s="104"/>
      <c r="D876" s="104"/>
      <c r="E876" s="104"/>
      <c r="F876" s="104"/>
      <c r="G876" s="104"/>
      <c r="H876" s="104"/>
      <c r="I876" s="104"/>
      <c r="J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  <c r="AA876" s="104"/>
      <c r="AB876" s="104"/>
      <c r="AC876" s="104"/>
      <c r="AD876" s="104"/>
      <c r="AE876" s="104"/>
      <c r="AF876" s="104"/>
      <c r="AG876" s="104"/>
    </row>
    <row r="877" spans="1:33" ht="12.75">
      <c r="A877" s="104"/>
      <c r="B877" s="104"/>
      <c r="C877" s="104"/>
      <c r="D877" s="104"/>
      <c r="E877" s="104"/>
      <c r="F877" s="104"/>
      <c r="G877" s="104"/>
      <c r="H877" s="104"/>
      <c r="I877" s="104"/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  <c r="AA877" s="104"/>
      <c r="AB877" s="104"/>
      <c r="AC877" s="104"/>
      <c r="AD877" s="104"/>
      <c r="AE877" s="104"/>
      <c r="AF877" s="104"/>
      <c r="AG877" s="104"/>
    </row>
    <row r="878" spans="1:33" ht="12.75">
      <c r="A878" s="104"/>
      <c r="B878" s="104"/>
      <c r="C878" s="104"/>
      <c r="D878" s="104"/>
      <c r="E878" s="104"/>
      <c r="F878" s="104"/>
      <c r="G878" s="104"/>
      <c r="H878" s="104"/>
      <c r="I878" s="104"/>
      <c r="J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  <c r="AA878" s="104"/>
      <c r="AB878" s="104"/>
      <c r="AC878" s="104"/>
      <c r="AD878" s="104"/>
      <c r="AE878" s="104"/>
      <c r="AF878" s="104"/>
      <c r="AG878" s="104"/>
    </row>
    <row r="879" spans="1:33" ht="12.75">
      <c r="A879" s="104"/>
      <c r="B879" s="104"/>
      <c r="C879" s="104"/>
      <c r="D879" s="104"/>
      <c r="E879" s="104"/>
      <c r="F879" s="104"/>
      <c r="G879" s="104"/>
      <c r="H879" s="104"/>
      <c r="I879" s="104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  <c r="AA879" s="104"/>
      <c r="AB879" s="104"/>
      <c r="AC879" s="104"/>
      <c r="AD879" s="104"/>
      <c r="AE879" s="104"/>
      <c r="AF879" s="104"/>
      <c r="AG879" s="104"/>
    </row>
    <row r="880" spans="1:33" ht="12.75">
      <c r="A880" s="104"/>
      <c r="B880" s="104"/>
      <c r="C880" s="104"/>
      <c r="D880" s="104"/>
      <c r="E880" s="104"/>
      <c r="F880" s="104"/>
      <c r="G880" s="104"/>
      <c r="H880" s="104"/>
      <c r="I880" s="104"/>
      <c r="J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  <c r="AA880" s="104"/>
      <c r="AB880" s="104"/>
      <c r="AC880" s="104"/>
      <c r="AD880" s="104"/>
      <c r="AE880" s="104"/>
      <c r="AF880" s="104"/>
      <c r="AG880" s="104"/>
    </row>
    <row r="881" spans="1:33" ht="12.75">
      <c r="A881" s="104"/>
      <c r="B881" s="104"/>
      <c r="C881" s="104"/>
      <c r="D881" s="104"/>
      <c r="E881" s="104"/>
      <c r="F881" s="104"/>
      <c r="G881" s="104"/>
      <c r="H881" s="104"/>
      <c r="I881" s="104"/>
      <c r="J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  <c r="AA881" s="104"/>
      <c r="AB881" s="104"/>
      <c r="AC881" s="104"/>
      <c r="AD881" s="104"/>
      <c r="AE881" s="104"/>
      <c r="AF881" s="104"/>
      <c r="AG881" s="104"/>
    </row>
    <row r="882" spans="1:33" ht="12.75">
      <c r="A882" s="104"/>
      <c r="B882" s="104"/>
      <c r="C882" s="104"/>
      <c r="D882" s="104"/>
      <c r="E882" s="104"/>
      <c r="F882" s="104"/>
      <c r="G882" s="104"/>
      <c r="H882" s="104"/>
      <c r="I882" s="104"/>
      <c r="J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  <c r="AA882" s="104"/>
      <c r="AB882" s="104"/>
      <c r="AC882" s="104"/>
      <c r="AD882" s="104"/>
      <c r="AE882" s="104"/>
      <c r="AF882" s="104"/>
      <c r="AG882" s="104"/>
    </row>
    <row r="883" spans="1:33" ht="12.75">
      <c r="A883" s="104"/>
      <c r="B883" s="104"/>
      <c r="C883" s="104"/>
      <c r="D883" s="104"/>
      <c r="E883" s="104"/>
      <c r="F883" s="104"/>
      <c r="G883" s="104"/>
      <c r="H883" s="104"/>
      <c r="I883" s="104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  <c r="AA883" s="104"/>
      <c r="AB883" s="104"/>
      <c r="AC883" s="104"/>
      <c r="AD883" s="104"/>
      <c r="AE883" s="104"/>
      <c r="AF883" s="104"/>
      <c r="AG883" s="104"/>
    </row>
    <row r="884" spans="1:33" ht="12.75">
      <c r="A884" s="104"/>
      <c r="B884" s="104"/>
      <c r="C884" s="104"/>
      <c r="D884" s="104"/>
      <c r="E884" s="104"/>
      <c r="F884" s="104"/>
      <c r="G884" s="104"/>
      <c r="H884" s="104"/>
      <c r="I884" s="104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  <c r="AA884" s="104"/>
      <c r="AB884" s="104"/>
      <c r="AC884" s="104"/>
      <c r="AD884" s="104"/>
      <c r="AE884" s="104"/>
      <c r="AF884" s="104"/>
      <c r="AG884" s="104"/>
    </row>
    <row r="885" spans="1:33" ht="12.75">
      <c r="A885" s="104"/>
      <c r="B885" s="104"/>
      <c r="C885" s="104"/>
      <c r="D885" s="104"/>
      <c r="E885" s="104"/>
      <c r="F885" s="104"/>
      <c r="G885" s="104"/>
      <c r="H885" s="104"/>
      <c r="I885" s="104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  <c r="AA885" s="104"/>
      <c r="AB885" s="104"/>
      <c r="AC885" s="104"/>
      <c r="AD885" s="104"/>
      <c r="AE885" s="104"/>
      <c r="AF885" s="104"/>
      <c r="AG885" s="104"/>
    </row>
    <row r="886" spans="1:33" ht="12.75">
      <c r="A886" s="104"/>
      <c r="B886" s="104"/>
      <c r="C886" s="104"/>
      <c r="D886" s="104"/>
      <c r="E886" s="104"/>
      <c r="F886" s="104"/>
      <c r="G886" s="104"/>
      <c r="H886" s="104"/>
      <c r="I886" s="104"/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  <c r="AA886" s="104"/>
      <c r="AB886" s="104"/>
      <c r="AC886" s="104"/>
      <c r="AD886" s="104"/>
      <c r="AE886" s="104"/>
      <c r="AF886" s="104"/>
      <c r="AG886" s="104"/>
    </row>
    <row r="887" spans="1:33" ht="12.75">
      <c r="A887" s="104"/>
      <c r="B887" s="104"/>
      <c r="C887" s="104"/>
      <c r="D887" s="104"/>
      <c r="E887" s="104"/>
      <c r="F887" s="104"/>
      <c r="G887" s="104"/>
      <c r="H887" s="104"/>
      <c r="I887" s="104"/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  <c r="AA887" s="104"/>
      <c r="AB887" s="104"/>
      <c r="AC887" s="104"/>
      <c r="AD887" s="104"/>
      <c r="AE887" s="104"/>
      <c r="AF887" s="104"/>
      <c r="AG887" s="104"/>
    </row>
    <row r="888" spans="1:33" ht="12.75">
      <c r="A888" s="104"/>
      <c r="B888" s="104"/>
      <c r="C888" s="104"/>
      <c r="D888" s="104"/>
      <c r="E888" s="104"/>
      <c r="F888" s="104"/>
      <c r="G888" s="104"/>
      <c r="H888" s="104"/>
      <c r="I888" s="104"/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  <c r="AA888" s="104"/>
      <c r="AB888" s="104"/>
      <c r="AC888" s="104"/>
      <c r="AD888" s="104"/>
      <c r="AE888" s="104"/>
      <c r="AF888" s="104"/>
      <c r="AG888" s="104"/>
    </row>
    <row r="889" spans="1:33" ht="12.75">
      <c r="A889" s="104"/>
      <c r="B889" s="104"/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  <c r="AA889" s="104"/>
      <c r="AB889" s="104"/>
      <c r="AC889" s="104"/>
      <c r="AD889" s="104"/>
      <c r="AE889" s="104"/>
      <c r="AF889" s="104"/>
      <c r="AG889" s="104"/>
    </row>
    <row r="890" spans="1:33" ht="12.75">
      <c r="A890" s="104"/>
      <c r="B890" s="104"/>
      <c r="C890" s="104"/>
      <c r="D890" s="104"/>
      <c r="E890" s="104"/>
      <c r="F890" s="104"/>
      <c r="G890" s="104"/>
      <c r="H890" s="104"/>
      <c r="I890" s="104"/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  <c r="AA890" s="104"/>
      <c r="AB890" s="104"/>
      <c r="AC890" s="104"/>
      <c r="AD890" s="104"/>
      <c r="AE890" s="104"/>
      <c r="AF890" s="104"/>
      <c r="AG890" s="104"/>
    </row>
    <row r="891" spans="1:33" ht="12.75">
      <c r="A891" s="104"/>
      <c r="B891" s="104"/>
      <c r="C891" s="104"/>
      <c r="D891" s="104"/>
      <c r="E891" s="104"/>
      <c r="F891" s="104"/>
      <c r="G891" s="104"/>
      <c r="H891" s="104"/>
      <c r="I891" s="104"/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  <c r="AA891" s="104"/>
      <c r="AB891" s="104"/>
      <c r="AC891" s="104"/>
      <c r="AD891" s="104"/>
      <c r="AE891" s="104"/>
      <c r="AF891" s="104"/>
      <c r="AG891" s="104"/>
    </row>
    <row r="892" spans="1:33" ht="12.75">
      <c r="A892" s="104"/>
      <c r="B892" s="104"/>
      <c r="C892" s="104"/>
      <c r="D892" s="104"/>
      <c r="E892" s="104"/>
      <c r="F892" s="104"/>
      <c r="G892" s="104"/>
      <c r="H892" s="104"/>
      <c r="I892" s="104"/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  <c r="AA892" s="104"/>
      <c r="AB892" s="104"/>
      <c r="AC892" s="104"/>
      <c r="AD892" s="104"/>
      <c r="AE892" s="104"/>
      <c r="AF892" s="104"/>
      <c r="AG892" s="104"/>
    </row>
    <row r="893" spans="1:33" ht="12.75">
      <c r="A893" s="104"/>
      <c r="B893" s="104"/>
      <c r="C893" s="104"/>
      <c r="D893" s="104"/>
      <c r="E893" s="104"/>
      <c r="F893" s="104"/>
      <c r="G893" s="104"/>
      <c r="H893" s="104"/>
      <c r="I893" s="104"/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  <c r="AA893" s="104"/>
      <c r="AB893" s="104"/>
      <c r="AC893" s="104"/>
      <c r="AD893" s="104"/>
      <c r="AE893" s="104"/>
      <c r="AF893" s="104"/>
      <c r="AG893" s="104"/>
    </row>
    <row r="894" spans="1:33" ht="12.75">
      <c r="A894" s="104"/>
      <c r="B894" s="104"/>
      <c r="C894" s="104"/>
      <c r="D894" s="104"/>
      <c r="E894" s="104"/>
      <c r="F894" s="104"/>
      <c r="G894" s="104"/>
      <c r="H894" s="104"/>
      <c r="I894" s="104"/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  <c r="AA894" s="104"/>
      <c r="AB894" s="104"/>
      <c r="AC894" s="104"/>
      <c r="AD894" s="104"/>
      <c r="AE894" s="104"/>
      <c r="AF894" s="104"/>
      <c r="AG894" s="104"/>
    </row>
    <row r="895" spans="1:33" ht="12.75">
      <c r="A895" s="104"/>
      <c r="B895" s="104"/>
      <c r="C895" s="104"/>
      <c r="D895" s="104"/>
      <c r="E895" s="104"/>
      <c r="F895" s="104"/>
      <c r="G895" s="104"/>
      <c r="H895" s="104"/>
      <c r="I895" s="104"/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  <c r="AA895" s="104"/>
      <c r="AB895" s="104"/>
      <c r="AC895" s="104"/>
      <c r="AD895" s="104"/>
      <c r="AE895" s="104"/>
      <c r="AF895" s="104"/>
      <c r="AG895" s="104"/>
    </row>
    <row r="896" spans="1:33" ht="12.75">
      <c r="A896" s="104"/>
      <c r="B896" s="104"/>
      <c r="C896" s="104"/>
      <c r="D896" s="104"/>
      <c r="E896" s="104"/>
      <c r="F896" s="104"/>
      <c r="G896" s="104"/>
      <c r="H896" s="104"/>
      <c r="I896" s="104"/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  <c r="AA896" s="104"/>
      <c r="AB896" s="104"/>
      <c r="AC896" s="104"/>
      <c r="AD896" s="104"/>
      <c r="AE896" s="104"/>
      <c r="AF896" s="104"/>
      <c r="AG896" s="104"/>
    </row>
    <row r="897" spans="1:33" ht="12.75">
      <c r="A897" s="104"/>
      <c r="B897" s="104"/>
      <c r="C897" s="104"/>
      <c r="D897" s="104"/>
      <c r="E897" s="104"/>
      <c r="F897" s="104"/>
      <c r="G897" s="104"/>
      <c r="H897" s="104"/>
      <c r="I897" s="104"/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  <c r="AA897" s="104"/>
      <c r="AB897" s="104"/>
      <c r="AC897" s="104"/>
      <c r="AD897" s="104"/>
      <c r="AE897" s="104"/>
      <c r="AF897" s="104"/>
      <c r="AG897" s="104"/>
    </row>
    <row r="898" spans="1:33" ht="12.75">
      <c r="A898" s="104"/>
      <c r="B898" s="104"/>
      <c r="C898" s="104"/>
      <c r="D898" s="104"/>
      <c r="E898" s="104"/>
      <c r="F898" s="104"/>
      <c r="G898" s="104"/>
      <c r="H898" s="104"/>
      <c r="I898" s="104"/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  <c r="AA898" s="104"/>
      <c r="AB898" s="104"/>
      <c r="AC898" s="104"/>
      <c r="AD898" s="104"/>
      <c r="AE898" s="104"/>
      <c r="AF898" s="104"/>
      <c r="AG898" s="104"/>
    </row>
    <row r="899" spans="1:33" ht="12.75">
      <c r="A899" s="104"/>
      <c r="B899" s="104"/>
      <c r="C899" s="104"/>
      <c r="D899" s="104"/>
      <c r="E899" s="104"/>
      <c r="F899" s="104"/>
      <c r="G899" s="104"/>
      <c r="H899" s="104"/>
      <c r="I899" s="104"/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  <c r="AA899" s="104"/>
      <c r="AB899" s="104"/>
      <c r="AC899" s="104"/>
      <c r="AD899" s="104"/>
      <c r="AE899" s="104"/>
      <c r="AF899" s="104"/>
      <c r="AG899" s="104"/>
    </row>
    <row r="900" spans="1:33" ht="12.75">
      <c r="A900" s="104"/>
      <c r="B900" s="104"/>
      <c r="C900" s="104"/>
      <c r="D900" s="104"/>
      <c r="E900" s="104"/>
      <c r="F900" s="104"/>
      <c r="G900" s="104"/>
      <c r="H900" s="104"/>
      <c r="I900" s="104"/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  <c r="AA900" s="104"/>
      <c r="AB900" s="104"/>
      <c r="AC900" s="104"/>
      <c r="AD900" s="104"/>
      <c r="AE900" s="104"/>
      <c r="AF900" s="104"/>
      <c r="AG900" s="104"/>
    </row>
    <row r="901" spans="1:33" ht="12.75">
      <c r="A901" s="104"/>
      <c r="B901" s="104"/>
      <c r="C901" s="104"/>
      <c r="D901" s="104"/>
      <c r="E901" s="104"/>
      <c r="F901" s="104"/>
      <c r="G901" s="104"/>
      <c r="H901" s="104"/>
      <c r="I901" s="104"/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  <c r="AA901" s="104"/>
      <c r="AB901" s="104"/>
      <c r="AC901" s="104"/>
      <c r="AD901" s="104"/>
      <c r="AE901" s="104"/>
      <c r="AF901" s="104"/>
      <c r="AG901" s="104"/>
    </row>
    <row r="902" spans="1:33" ht="12.75">
      <c r="A902" s="104"/>
      <c r="B902" s="104"/>
      <c r="C902" s="104"/>
      <c r="D902" s="104"/>
      <c r="E902" s="104"/>
      <c r="F902" s="104"/>
      <c r="G902" s="104"/>
      <c r="H902" s="104"/>
      <c r="I902" s="104"/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  <c r="AA902" s="104"/>
      <c r="AB902" s="104"/>
      <c r="AC902" s="104"/>
      <c r="AD902" s="104"/>
      <c r="AE902" s="104"/>
      <c r="AF902" s="104"/>
      <c r="AG902" s="104"/>
    </row>
    <row r="903" spans="1:33" ht="12.75">
      <c r="A903" s="104"/>
      <c r="B903" s="104"/>
      <c r="C903" s="104"/>
      <c r="D903" s="104"/>
      <c r="E903" s="104"/>
      <c r="F903" s="104"/>
      <c r="G903" s="104"/>
      <c r="H903" s="104"/>
      <c r="I903" s="104"/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  <c r="AA903" s="104"/>
      <c r="AB903" s="104"/>
      <c r="AC903" s="104"/>
      <c r="AD903" s="104"/>
      <c r="AE903" s="104"/>
      <c r="AF903" s="104"/>
      <c r="AG903" s="104"/>
    </row>
    <row r="904" spans="1:33" ht="12.75">
      <c r="A904" s="104"/>
      <c r="B904" s="104"/>
      <c r="C904" s="104"/>
      <c r="D904" s="104"/>
      <c r="E904" s="104"/>
      <c r="F904" s="104"/>
      <c r="G904" s="104"/>
      <c r="H904" s="104"/>
      <c r="I904" s="104"/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  <c r="AA904" s="104"/>
      <c r="AB904" s="104"/>
      <c r="AC904" s="104"/>
      <c r="AD904" s="104"/>
      <c r="AE904" s="104"/>
      <c r="AF904" s="104"/>
      <c r="AG904" s="104"/>
    </row>
    <row r="905" spans="1:33" ht="12.75">
      <c r="A905" s="104"/>
      <c r="B905" s="104"/>
      <c r="C905" s="104"/>
      <c r="D905" s="104"/>
      <c r="E905" s="104"/>
      <c r="F905" s="104"/>
      <c r="G905" s="104"/>
      <c r="H905" s="104"/>
      <c r="I905" s="104"/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  <c r="AA905" s="104"/>
      <c r="AB905" s="104"/>
      <c r="AC905" s="104"/>
      <c r="AD905" s="104"/>
      <c r="AE905" s="104"/>
      <c r="AF905" s="104"/>
      <c r="AG905" s="104"/>
    </row>
    <row r="906" spans="1:33" ht="12.75">
      <c r="A906" s="104"/>
      <c r="B906" s="104"/>
      <c r="C906" s="104"/>
      <c r="D906" s="104"/>
      <c r="E906" s="104"/>
      <c r="F906" s="104"/>
      <c r="G906" s="104"/>
      <c r="H906" s="104"/>
      <c r="I906" s="104"/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  <c r="AA906" s="104"/>
      <c r="AB906" s="104"/>
      <c r="AC906" s="104"/>
      <c r="AD906" s="104"/>
      <c r="AE906" s="104"/>
      <c r="AF906" s="104"/>
      <c r="AG906" s="104"/>
    </row>
    <row r="907" spans="1:33" ht="12.75">
      <c r="A907" s="104"/>
      <c r="B907" s="104"/>
      <c r="C907" s="104"/>
      <c r="D907" s="104"/>
      <c r="E907" s="104"/>
      <c r="F907" s="104"/>
      <c r="G907" s="104"/>
      <c r="H907" s="104"/>
      <c r="I907" s="104"/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  <c r="AA907" s="104"/>
      <c r="AB907" s="104"/>
      <c r="AC907" s="104"/>
      <c r="AD907" s="104"/>
      <c r="AE907" s="104"/>
      <c r="AF907" s="104"/>
      <c r="AG907" s="104"/>
    </row>
    <row r="908" spans="1:33" ht="12.75">
      <c r="A908" s="104"/>
      <c r="B908" s="104"/>
      <c r="C908" s="104"/>
      <c r="D908" s="104"/>
      <c r="E908" s="104"/>
      <c r="F908" s="104"/>
      <c r="G908" s="104"/>
      <c r="H908" s="104"/>
      <c r="I908" s="104"/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  <c r="AA908" s="104"/>
      <c r="AB908" s="104"/>
      <c r="AC908" s="104"/>
      <c r="AD908" s="104"/>
      <c r="AE908" s="104"/>
      <c r="AF908" s="104"/>
      <c r="AG908" s="104"/>
    </row>
    <row r="909" spans="1:33" ht="12.75">
      <c r="A909" s="104"/>
      <c r="B909" s="104"/>
      <c r="C909" s="104"/>
      <c r="D909" s="104"/>
      <c r="E909" s="104"/>
      <c r="F909" s="104"/>
      <c r="G909" s="104"/>
      <c r="H909" s="104"/>
      <c r="I909" s="104"/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  <c r="AA909" s="104"/>
      <c r="AB909" s="104"/>
      <c r="AC909" s="104"/>
      <c r="AD909" s="104"/>
      <c r="AE909" s="104"/>
      <c r="AF909" s="104"/>
      <c r="AG909" s="104"/>
    </row>
    <row r="910" spans="1:33" ht="12.75">
      <c r="A910" s="104"/>
      <c r="B910" s="104"/>
      <c r="C910" s="104"/>
      <c r="D910" s="104"/>
      <c r="E910" s="104"/>
      <c r="F910" s="104"/>
      <c r="G910" s="104"/>
      <c r="H910" s="104"/>
      <c r="I910" s="104"/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  <c r="AA910" s="104"/>
      <c r="AB910" s="104"/>
      <c r="AC910" s="104"/>
      <c r="AD910" s="104"/>
      <c r="AE910" s="104"/>
      <c r="AF910" s="104"/>
      <c r="AG910" s="104"/>
    </row>
    <row r="911" spans="1:33" ht="12.75">
      <c r="A911" s="104"/>
      <c r="B911" s="104"/>
      <c r="C911" s="104"/>
      <c r="D911" s="104"/>
      <c r="E911" s="104"/>
      <c r="F911" s="104"/>
      <c r="G911" s="104"/>
      <c r="H911" s="104"/>
      <c r="I911" s="104"/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  <c r="AA911" s="104"/>
      <c r="AB911" s="104"/>
      <c r="AC911" s="104"/>
      <c r="AD911" s="104"/>
      <c r="AE911" s="104"/>
      <c r="AF911" s="104"/>
      <c r="AG911" s="104"/>
    </row>
    <row r="912" spans="1:33" ht="12.75">
      <c r="A912" s="104"/>
      <c r="B912" s="104"/>
      <c r="C912" s="104"/>
      <c r="D912" s="104"/>
      <c r="E912" s="104"/>
      <c r="F912" s="104"/>
      <c r="G912" s="104"/>
      <c r="H912" s="104"/>
      <c r="I912" s="104"/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  <c r="AA912" s="104"/>
      <c r="AB912" s="104"/>
      <c r="AC912" s="104"/>
      <c r="AD912" s="104"/>
      <c r="AE912" s="104"/>
      <c r="AF912" s="104"/>
      <c r="AG912" s="104"/>
    </row>
    <row r="913" spans="1:33" ht="12.75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</row>
    <row r="914" spans="1:33" ht="12.75">
      <c r="A914" s="104"/>
      <c r="B914" s="104"/>
      <c r="C914" s="104"/>
      <c r="D914" s="104"/>
      <c r="E914" s="104"/>
      <c r="F914" s="104"/>
      <c r="G914" s="104"/>
      <c r="H914" s="104"/>
      <c r="I914" s="104"/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  <c r="AA914" s="104"/>
      <c r="AB914" s="104"/>
      <c r="AC914" s="104"/>
      <c r="AD914" s="104"/>
      <c r="AE914" s="104"/>
      <c r="AF914" s="104"/>
      <c r="AG914" s="104"/>
    </row>
    <row r="915" spans="1:33" ht="12.75">
      <c r="A915" s="104"/>
      <c r="B915" s="104"/>
      <c r="C915" s="104"/>
      <c r="D915" s="104"/>
      <c r="E915" s="104"/>
      <c r="F915" s="104"/>
      <c r="G915" s="104"/>
      <c r="H915" s="104"/>
      <c r="I915" s="104"/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  <c r="AA915" s="104"/>
      <c r="AB915" s="104"/>
      <c r="AC915" s="104"/>
      <c r="AD915" s="104"/>
      <c r="AE915" s="104"/>
      <c r="AF915" s="104"/>
      <c r="AG915" s="104"/>
    </row>
    <row r="916" spans="1:33" ht="12.75">
      <c r="A916" s="104"/>
      <c r="B916" s="104"/>
      <c r="C916" s="104"/>
      <c r="D916" s="104"/>
      <c r="E916" s="104"/>
      <c r="F916" s="104"/>
      <c r="G916" s="104"/>
      <c r="H916" s="104"/>
      <c r="I916" s="104"/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  <c r="AA916" s="104"/>
      <c r="AB916" s="104"/>
      <c r="AC916" s="104"/>
      <c r="AD916" s="104"/>
      <c r="AE916" s="104"/>
      <c r="AF916" s="104"/>
      <c r="AG916" s="104"/>
    </row>
    <row r="917" spans="1:33" ht="12.75">
      <c r="A917" s="104"/>
      <c r="B917" s="104"/>
      <c r="C917" s="104"/>
      <c r="D917" s="104"/>
      <c r="E917" s="104"/>
      <c r="F917" s="104"/>
      <c r="G917" s="104"/>
      <c r="H917" s="104"/>
      <c r="I917" s="104"/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  <c r="AA917" s="104"/>
      <c r="AB917" s="104"/>
      <c r="AC917" s="104"/>
      <c r="AD917" s="104"/>
      <c r="AE917" s="104"/>
      <c r="AF917" s="104"/>
      <c r="AG917" s="104"/>
    </row>
    <row r="918" spans="1:33" ht="12.75">
      <c r="A918" s="104"/>
      <c r="B918" s="104"/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  <c r="AA918" s="104"/>
      <c r="AB918" s="104"/>
      <c r="AC918" s="104"/>
      <c r="AD918" s="104"/>
      <c r="AE918" s="104"/>
      <c r="AF918" s="104"/>
      <c r="AG918" s="104"/>
    </row>
    <row r="919" spans="1:33" ht="12.75">
      <c r="A919" s="104"/>
      <c r="B919" s="104"/>
      <c r="C919" s="104"/>
      <c r="D919" s="104"/>
      <c r="E919" s="104"/>
      <c r="F919" s="104"/>
      <c r="G919" s="104"/>
      <c r="H919" s="104"/>
      <c r="I919" s="104"/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  <c r="AA919" s="104"/>
      <c r="AB919" s="104"/>
      <c r="AC919" s="104"/>
      <c r="AD919" s="104"/>
      <c r="AE919" s="104"/>
      <c r="AF919" s="104"/>
      <c r="AG919" s="104"/>
    </row>
    <row r="920" spans="1:33" ht="12.75">
      <c r="A920" s="104"/>
      <c r="B920" s="104"/>
      <c r="C920" s="104"/>
      <c r="D920" s="104"/>
      <c r="E920" s="104"/>
      <c r="F920" s="104"/>
      <c r="G920" s="104"/>
      <c r="H920" s="104"/>
      <c r="I920" s="104"/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  <c r="AA920" s="104"/>
      <c r="AB920" s="104"/>
      <c r="AC920" s="104"/>
      <c r="AD920" s="104"/>
      <c r="AE920" s="104"/>
      <c r="AF920" s="104"/>
      <c r="AG920" s="104"/>
    </row>
    <row r="921" spans="1:33" ht="12.75">
      <c r="A921" s="104"/>
      <c r="B921" s="104"/>
      <c r="C921" s="104"/>
      <c r="D921" s="104"/>
      <c r="E921" s="104"/>
      <c r="F921" s="104"/>
      <c r="G921" s="104"/>
      <c r="H921" s="104"/>
      <c r="I921" s="104"/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  <c r="AA921" s="104"/>
      <c r="AB921" s="104"/>
      <c r="AC921" s="104"/>
      <c r="AD921" s="104"/>
      <c r="AE921" s="104"/>
      <c r="AF921" s="104"/>
      <c r="AG921" s="104"/>
    </row>
    <row r="922" spans="1:33" ht="12.75">
      <c r="A922" s="104"/>
      <c r="B922" s="104"/>
      <c r="C922" s="104"/>
      <c r="D922" s="104"/>
      <c r="E922" s="104"/>
      <c r="F922" s="104"/>
      <c r="G922" s="104"/>
      <c r="H922" s="104"/>
      <c r="I922" s="104"/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  <c r="AA922" s="104"/>
      <c r="AB922" s="104"/>
      <c r="AC922" s="104"/>
      <c r="AD922" s="104"/>
      <c r="AE922" s="104"/>
      <c r="AF922" s="104"/>
      <c r="AG922" s="104"/>
    </row>
    <row r="923" spans="1:33" ht="12.75">
      <c r="A923" s="104"/>
      <c r="B923" s="104"/>
      <c r="C923" s="104"/>
      <c r="D923" s="104"/>
      <c r="E923" s="104"/>
      <c r="F923" s="104"/>
      <c r="G923" s="104"/>
      <c r="H923" s="104"/>
      <c r="I923" s="104"/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  <c r="AA923" s="104"/>
      <c r="AB923" s="104"/>
      <c r="AC923" s="104"/>
      <c r="AD923" s="104"/>
      <c r="AE923" s="104"/>
      <c r="AF923" s="104"/>
      <c r="AG923" s="104"/>
    </row>
    <row r="924" spans="1:33" ht="12.75">
      <c r="A924" s="104"/>
      <c r="B924" s="104"/>
      <c r="C924" s="104"/>
      <c r="D924" s="104"/>
      <c r="E924" s="104"/>
      <c r="F924" s="104"/>
      <c r="G924" s="104"/>
      <c r="H924" s="104"/>
      <c r="I924" s="104"/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  <c r="AA924" s="104"/>
      <c r="AB924" s="104"/>
      <c r="AC924" s="104"/>
      <c r="AD924" s="104"/>
      <c r="AE924" s="104"/>
      <c r="AF924" s="104"/>
      <c r="AG924" s="104"/>
    </row>
    <row r="925" spans="1:33" ht="12.75">
      <c r="A925" s="104"/>
      <c r="B925" s="104"/>
      <c r="C925" s="104"/>
      <c r="D925" s="104"/>
      <c r="E925" s="104"/>
      <c r="F925" s="104"/>
      <c r="G925" s="104"/>
      <c r="H925" s="104"/>
      <c r="I925" s="104"/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  <c r="AA925" s="104"/>
      <c r="AB925" s="104"/>
      <c r="AC925" s="104"/>
      <c r="AD925" s="104"/>
      <c r="AE925" s="104"/>
      <c r="AF925" s="104"/>
      <c r="AG925" s="104"/>
    </row>
    <row r="926" spans="1:33" ht="12.75">
      <c r="A926" s="104"/>
      <c r="B926" s="104"/>
      <c r="C926" s="104"/>
      <c r="D926" s="104"/>
      <c r="E926" s="104"/>
      <c r="F926" s="104"/>
      <c r="G926" s="104"/>
      <c r="H926" s="104"/>
      <c r="I926" s="104"/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  <c r="AA926" s="104"/>
      <c r="AB926" s="104"/>
      <c r="AC926" s="104"/>
      <c r="AD926" s="104"/>
      <c r="AE926" s="104"/>
      <c r="AF926" s="104"/>
      <c r="AG926" s="104"/>
    </row>
    <row r="927" spans="1:33" ht="12.75">
      <c r="A927" s="104"/>
      <c r="B927" s="104"/>
      <c r="C927" s="104"/>
      <c r="D927" s="104"/>
      <c r="E927" s="104"/>
      <c r="F927" s="104"/>
      <c r="G927" s="104"/>
      <c r="H927" s="104"/>
      <c r="I927" s="104"/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  <c r="AA927" s="104"/>
      <c r="AB927" s="104"/>
      <c r="AC927" s="104"/>
      <c r="AD927" s="104"/>
      <c r="AE927" s="104"/>
      <c r="AF927" s="104"/>
      <c r="AG927" s="104"/>
    </row>
    <row r="928" spans="1:33" ht="12.75">
      <c r="A928" s="104"/>
      <c r="B928" s="104"/>
      <c r="C928" s="104"/>
      <c r="D928" s="104"/>
      <c r="E928" s="104"/>
      <c r="F928" s="104"/>
      <c r="G928" s="104"/>
      <c r="H928" s="104"/>
      <c r="I928" s="104"/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  <c r="AA928" s="104"/>
      <c r="AB928" s="104"/>
      <c r="AC928" s="104"/>
      <c r="AD928" s="104"/>
      <c r="AE928" s="104"/>
      <c r="AF928" s="104"/>
      <c r="AG928" s="104"/>
    </row>
    <row r="929" spans="1:33" ht="12.75">
      <c r="A929" s="104"/>
      <c r="B929" s="104"/>
      <c r="C929" s="104"/>
      <c r="D929" s="104"/>
      <c r="E929" s="104"/>
      <c r="F929" s="104"/>
      <c r="G929" s="104"/>
      <c r="H929" s="104"/>
      <c r="I929" s="104"/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  <c r="AA929" s="104"/>
      <c r="AB929" s="104"/>
      <c r="AC929" s="104"/>
      <c r="AD929" s="104"/>
      <c r="AE929" s="104"/>
      <c r="AF929" s="104"/>
      <c r="AG929" s="104"/>
    </row>
    <row r="930" spans="1:33" ht="12.75">
      <c r="A930" s="104"/>
      <c r="B930" s="104"/>
      <c r="C930" s="104"/>
      <c r="D930" s="104"/>
      <c r="E930" s="104"/>
      <c r="F930" s="104"/>
      <c r="G930" s="104"/>
      <c r="H930" s="104"/>
      <c r="I930" s="104"/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  <c r="AA930" s="104"/>
      <c r="AB930" s="104"/>
      <c r="AC930" s="104"/>
      <c r="AD930" s="104"/>
      <c r="AE930" s="104"/>
      <c r="AF930" s="104"/>
      <c r="AG930" s="104"/>
    </row>
    <row r="931" spans="1:33" ht="12.75">
      <c r="A931" s="104"/>
      <c r="B931" s="104"/>
      <c r="C931" s="104"/>
      <c r="D931" s="104"/>
      <c r="E931" s="104"/>
      <c r="F931" s="104"/>
      <c r="G931" s="104"/>
      <c r="H931" s="104"/>
      <c r="I931" s="104"/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  <c r="AA931" s="104"/>
      <c r="AB931" s="104"/>
      <c r="AC931" s="104"/>
      <c r="AD931" s="104"/>
      <c r="AE931" s="104"/>
      <c r="AF931" s="104"/>
      <c r="AG931" s="104"/>
    </row>
    <row r="932" spans="1:33" ht="12.75">
      <c r="A932" s="104"/>
      <c r="B932" s="104"/>
      <c r="C932" s="104"/>
      <c r="D932" s="104"/>
      <c r="E932" s="104"/>
      <c r="F932" s="104"/>
      <c r="G932" s="104"/>
      <c r="H932" s="104"/>
      <c r="I932" s="104"/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  <c r="AA932" s="104"/>
      <c r="AB932" s="104"/>
      <c r="AC932" s="104"/>
      <c r="AD932" s="104"/>
      <c r="AE932" s="104"/>
      <c r="AF932" s="104"/>
      <c r="AG932" s="104"/>
    </row>
    <row r="933" spans="1:33" ht="12.75">
      <c r="A933" s="104"/>
      <c r="B933" s="104"/>
      <c r="C933" s="104"/>
      <c r="D933" s="104"/>
      <c r="E933" s="104"/>
      <c r="F933" s="104"/>
      <c r="G933" s="104"/>
      <c r="H933" s="104"/>
      <c r="I933" s="104"/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  <c r="AA933" s="104"/>
      <c r="AB933" s="104"/>
      <c r="AC933" s="104"/>
      <c r="AD933" s="104"/>
      <c r="AE933" s="104"/>
      <c r="AF933" s="104"/>
      <c r="AG933" s="104"/>
    </row>
    <row r="934" spans="1:33" ht="12.75">
      <c r="A934" s="104"/>
      <c r="B934" s="104"/>
      <c r="C934" s="104"/>
      <c r="D934" s="104"/>
      <c r="E934" s="104"/>
      <c r="F934" s="104"/>
      <c r="G934" s="104"/>
      <c r="H934" s="104"/>
      <c r="I934" s="104"/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  <c r="AA934" s="104"/>
      <c r="AB934" s="104"/>
      <c r="AC934" s="104"/>
      <c r="AD934" s="104"/>
      <c r="AE934" s="104"/>
      <c r="AF934" s="104"/>
      <c r="AG934" s="104"/>
    </row>
    <row r="935" spans="1:33" ht="12.75">
      <c r="A935" s="104"/>
      <c r="B935" s="104"/>
      <c r="C935" s="104"/>
      <c r="D935" s="104"/>
      <c r="E935" s="104"/>
      <c r="F935" s="104"/>
      <c r="G935" s="104"/>
      <c r="H935" s="104"/>
      <c r="I935" s="104"/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  <c r="AA935" s="104"/>
      <c r="AB935" s="104"/>
      <c r="AC935" s="104"/>
      <c r="AD935" s="104"/>
      <c r="AE935" s="104"/>
      <c r="AF935" s="104"/>
      <c r="AG935" s="104"/>
    </row>
    <row r="936" spans="1:33" ht="12.75">
      <c r="A936" s="104"/>
      <c r="B936" s="104"/>
      <c r="C936" s="104"/>
      <c r="D936" s="104"/>
      <c r="E936" s="104"/>
      <c r="F936" s="104"/>
      <c r="G936" s="104"/>
      <c r="H936" s="104"/>
      <c r="I936" s="104"/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  <c r="AA936" s="104"/>
      <c r="AB936" s="104"/>
      <c r="AC936" s="104"/>
      <c r="AD936" s="104"/>
      <c r="AE936" s="104"/>
      <c r="AF936" s="104"/>
      <c r="AG936" s="104"/>
    </row>
    <row r="937" spans="1:33" ht="12.75">
      <c r="A937" s="104"/>
      <c r="B937" s="104"/>
      <c r="C937" s="104"/>
      <c r="D937" s="104"/>
      <c r="E937" s="104"/>
      <c r="F937" s="104"/>
      <c r="G937" s="104"/>
      <c r="H937" s="104"/>
      <c r="I937" s="104"/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  <c r="AA937" s="104"/>
      <c r="AB937" s="104"/>
      <c r="AC937" s="104"/>
      <c r="AD937" s="104"/>
      <c r="AE937" s="104"/>
      <c r="AF937" s="104"/>
      <c r="AG937" s="104"/>
    </row>
    <row r="938" spans="1:33" ht="12.75">
      <c r="A938" s="104"/>
      <c r="B938" s="104"/>
      <c r="C938" s="104"/>
      <c r="D938" s="104"/>
      <c r="E938" s="104"/>
      <c r="F938" s="104"/>
      <c r="G938" s="104"/>
      <c r="H938" s="104"/>
      <c r="I938" s="104"/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  <c r="AA938" s="104"/>
      <c r="AB938" s="104"/>
      <c r="AC938" s="104"/>
      <c r="AD938" s="104"/>
      <c r="AE938" s="104"/>
      <c r="AF938" s="104"/>
      <c r="AG938" s="104"/>
    </row>
    <row r="939" spans="1:33" ht="12.75">
      <c r="A939" s="104"/>
      <c r="B939" s="104"/>
      <c r="C939" s="104"/>
      <c r="D939" s="104"/>
      <c r="E939" s="104"/>
      <c r="F939" s="104"/>
      <c r="G939" s="104"/>
      <c r="H939" s="104"/>
      <c r="I939" s="104"/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  <c r="AA939" s="104"/>
      <c r="AB939" s="104"/>
      <c r="AC939" s="104"/>
      <c r="AD939" s="104"/>
      <c r="AE939" s="104"/>
      <c r="AF939" s="104"/>
      <c r="AG939" s="104"/>
    </row>
    <row r="940" spans="1:33" ht="12.75">
      <c r="A940" s="104"/>
      <c r="B940" s="104"/>
      <c r="C940" s="104"/>
      <c r="D940" s="104"/>
      <c r="E940" s="104"/>
      <c r="F940" s="104"/>
      <c r="G940" s="104"/>
      <c r="H940" s="104"/>
      <c r="I940" s="104"/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  <c r="AA940" s="104"/>
      <c r="AB940" s="104"/>
      <c r="AC940" s="104"/>
      <c r="AD940" s="104"/>
      <c r="AE940" s="104"/>
      <c r="AF940" s="104"/>
      <c r="AG940" s="104"/>
    </row>
    <row r="941" spans="1:33" ht="12.75">
      <c r="A941" s="104"/>
      <c r="B941" s="104"/>
      <c r="C941" s="104"/>
      <c r="D941" s="104"/>
      <c r="E941" s="104"/>
      <c r="F941" s="104"/>
      <c r="G941" s="104"/>
      <c r="H941" s="104"/>
      <c r="I941" s="104"/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  <c r="AA941" s="104"/>
      <c r="AB941" s="104"/>
      <c r="AC941" s="104"/>
      <c r="AD941" s="104"/>
      <c r="AE941" s="104"/>
      <c r="AF941" s="104"/>
      <c r="AG941" s="104"/>
    </row>
    <row r="942" spans="1:33" ht="12.75">
      <c r="A942" s="104"/>
      <c r="B942" s="104"/>
      <c r="C942" s="104"/>
      <c r="D942" s="104"/>
      <c r="E942" s="104"/>
      <c r="F942" s="104"/>
      <c r="G942" s="104"/>
      <c r="H942" s="104"/>
      <c r="I942" s="104"/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  <c r="AA942" s="104"/>
      <c r="AB942" s="104"/>
      <c r="AC942" s="104"/>
      <c r="AD942" s="104"/>
      <c r="AE942" s="104"/>
      <c r="AF942" s="104"/>
      <c r="AG942" s="104"/>
    </row>
    <row r="943" spans="1:33" ht="12.75">
      <c r="A943" s="104"/>
      <c r="B943" s="104"/>
      <c r="C943" s="104"/>
      <c r="D943" s="104"/>
      <c r="E943" s="104"/>
      <c r="F943" s="104"/>
      <c r="G943" s="104"/>
      <c r="H943" s="104"/>
      <c r="I943" s="104"/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  <c r="AA943" s="104"/>
      <c r="AB943" s="104"/>
      <c r="AC943" s="104"/>
      <c r="AD943" s="104"/>
      <c r="AE943" s="104"/>
      <c r="AF943" s="104"/>
      <c r="AG943" s="104"/>
    </row>
    <row r="944" spans="1:33" ht="12.75">
      <c r="A944" s="104"/>
      <c r="B944" s="104"/>
      <c r="C944" s="104"/>
      <c r="D944" s="104"/>
      <c r="E944" s="104"/>
      <c r="F944" s="104"/>
      <c r="G944" s="104"/>
      <c r="H944" s="104"/>
      <c r="I944" s="104"/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  <c r="AA944" s="104"/>
      <c r="AB944" s="104"/>
      <c r="AC944" s="104"/>
      <c r="AD944" s="104"/>
      <c r="AE944" s="104"/>
      <c r="AF944" s="104"/>
      <c r="AG944" s="104"/>
    </row>
    <row r="945" spans="1:33" ht="12.75">
      <c r="A945" s="104"/>
      <c r="B945" s="104"/>
      <c r="C945" s="104"/>
      <c r="D945" s="104"/>
      <c r="E945" s="104"/>
      <c r="F945" s="104"/>
      <c r="G945" s="104"/>
      <c r="H945" s="104"/>
      <c r="I945" s="104"/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  <c r="AA945" s="104"/>
      <c r="AB945" s="104"/>
      <c r="AC945" s="104"/>
      <c r="AD945" s="104"/>
      <c r="AE945" s="104"/>
      <c r="AF945" s="104"/>
      <c r="AG945" s="104"/>
    </row>
    <row r="946" spans="1:33" ht="12.75">
      <c r="A946" s="104"/>
      <c r="B946" s="104"/>
      <c r="C946" s="104"/>
      <c r="D946" s="104"/>
      <c r="E946" s="104"/>
      <c r="F946" s="104"/>
      <c r="G946" s="104"/>
      <c r="H946" s="104"/>
      <c r="I946" s="104"/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  <c r="AA946" s="104"/>
      <c r="AB946" s="104"/>
      <c r="AC946" s="104"/>
      <c r="AD946" s="104"/>
      <c r="AE946" s="104"/>
      <c r="AF946" s="104"/>
      <c r="AG946" s="104"/>
    </row>
    <row r="947" spans="1:33" ht="12.75">
      <c r="A947" s="104"/>
      <c r="B947" s="104"/>
      <c r="C947" s="104"/>
      <c r="D947" s="104"/>
      <c r="E947" s="104"/>
      <c r="F947" s="104"/>
      <c r="G947" s="104"/>
      <c r="H947" s="104"/>
      <c r="I947" s="104"/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  <c r="AA947" s="104"/>
      <c r="AB947" s="104"/>
      <c r="AC947" s="104"/>
      <c r="AD947" s="104"/>
      <c r="AE947" s="104"/>
      <c r="AF947" s="104"/>
      <c r="AG947" s="104"/>
    </row>
    <row r="948" spans="1:33" ht="12.75">
      <c r="A948" s="104"/>
      <c r="B948" s="104"/>
      <c r="C948" s="104"/>
      <c r="D948" s="104"/>
      <c r="E948" s="104"/>
      <c r="F948" s="104"/>
      <c r="G948" s="104"/>
      <c r="H948" s="104"/>
      <c r="I948" s="104"/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  <c r="AA948" s="104"/>
      <c r="AB948" s="104"/>
      <c r="AC948" s="104"/>
      <c r="AD948" s="104"/>
      <c r="AE948" s="104"/>
      <c r="AF948" s="104"/>
      <c r="AG948" s="104"/>
    </row>
    <row r="949" spans="1:33" ht="12.75">
      <c r="A949" s="104"/>
      <c r="B949" s="104"/>
      <c r="C949" s="104"/>
      <c r="D949" s="104"/>
      <c r="E949" s="104"/>
      <c r="F949" s="104"/>
      <c r="G949" s="104"/>
      <c r="H949" s="104"/>
      <c r="I949" s="104"/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  <c r="AA949" s="104"/>
      <c r="AB949" s="104"/>
      <c r="AC949" s="104"/>
      <c r="AD949" s="104"/>
      <c r="AE949" s="104"/>
      <c r="AF949" s="104"/>
      <c r="AG949" s="104"/>
    </row>
    <row r="950" spans="1:33" ht="12.75">
      <c r="A950" s="104"/>
      <c r="B950" s="104"/>
      <c r="C950" s="104"/>
      <c r="D950" s="104"/>
      <c r="E950" s="104"/>
      <c r="F950" s="104"/>
      <c r="G950" s="104"/>
      <c r="H950" s="104"/>
      <c r="I950" s="104"/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  <c r="AA950" s="104"/>
      <c r="AB950" s="104"/>
      <c r="AC950" s="104"/>
      <c r="AD950" s="104"/>
      <c r="AE950" s="104"/>
      <c r="AF950" s="104"/>
      <c r="AG950" s="104"/>
    </row>
    <row r="951" spans="1:33" ht="12.75">
      <c r="A951" s="104"/>
      <c r="B951" s="104"/>
      <c r="C951" s="104"/>
      <c r="D951" s="104"/>
      <c r="E951" s="104"/>
      <c r="F951" s="104"/>
      <c r="G951" s="104"/>
      <c r="H951" s="104"/>
      <c r="I951" s="104"/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  <c r="AA951" s="104"/>
      <c r="AB951" s="104"/>
      <c r="AC951" s="104"/>
      <c r="AD951" s="104"/>
      <c r="AE951" s="104"/>
      <c r="AF951" s="104"/>
      <c r="AG951" s="104"/>
    </row>
    <row r="952" spans="1:33" ht="12.75">
      <c r="A952" s="104"/>
      <c r="B952" s="104"/>
      <c r="C952" s="104"/>
      <c r="D952" s="104"/>
      <c r="E952" s="104"/>
      <c r="F952" s="104"/>
      <c r="G952" s="104"/>
      <c r="H952" s="104"/>
      <c r="I952" s="104"/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  <c r="AA952" s="104"/>
      <c r="AB952" s="104"/>
      <c r="AC952" s="104"/>
      <c r="AD952" s="104"/>
      <c r="AE952" s="104"/>
      <c r="AF952" s="104"/>
      <c r="AG952" s="104"/>
    </row>
    <row r="953" spans="1:33" ht="12.75">
      <c r="A953" s="104"/>
      <c r="B953" s="104"/>
      <c r="C953" s="104"/>
      <c r="D953" s="104"/>
      <c r="E953" s="104"/>
      <c r="F953" s="104"/>
      <c r="G953" s="104"/>
      <c r="H953" s="104"/>
      <c r="I953" s="104"/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  <c r="AA953" s="104"/>
      <c r="AB953" s="104"/>
      <c r="AC953" s="104"/>
      <c r="AD953" s="104"/>
      <c r="AE953" s="104"/>
      <c r="AF953" s="104"/>
      <c r="AG953" s="104"/>
    </row>
    <row r="954" spans="1:33" ht="12.75">
      <c r="A954" s="104"/>
      <c r="B954" s="104"/>
      <c r="C954" s="104"/>
      <c r="D954" s="104"/>
      <c r="E954" s="104"/>
      <c r="F954" s="104"/>
      <c r="G954" s="104"/>
      <c r="H954" s="104"/>
      <c r="I954" s="104"/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  <c r="AA954" s="104"/>
      <c r="AB954" s="104"/>
      <c r="AC954" s="104"/>
      <c r="AD954" s="104"/>
      <c r="AE954" s="104"/>
      <c r="AF954" s="104"/>
      <c r="AG954" s="104"/>
    </row>
    <row r="955" spans="1:33" ht="12.75">
      <c r="A955" s="104"/>
      <c r="B955" s="104"/>
      <c r="C955" s="104"/>
      <c r="D955" s="104"/>
      <c r="E955" s="104"/>
      <c r="F955" s="104"/>
      <c r="G955" s="104"/>
      <c r="H955" s="104"/>
      <c r="I955" s="104"/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  <c r="AA955" s="104"/>
      <c r="AB955" s="104"/>
      <c r="AC955" s="104"/>
      <c r="AD955" s="104"/>
      <c r="AE955" s="104"/>
      <c r="AF955" s="104"/>
      <c r="AG955" s="104"/>
    </row>
    <row r="956" spans="1:33" ht="12.75">
      <c r="A956" s="104"/>
      <c r="B956" s="104"/>
      <c r="C956" s="104"/>
      <c r="D956" s="104"/>
      <c r="E956" s="104"/>
      <c r="F956" s="104"/>
      <c r="G956" s="104"/>
      <c r="H956" s="104"/>
      <c r="I956" s="104"/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  <c r="AA956" s="104"/>
      <c r="AB956" s="104"/>
      <c r="AC956" s="104"/>
      <c r="AD956" s="104"/>
      <c r="AE956" s="104"/>
      <c r="AF956" s="104"/>
      <c r="AG956" s="104"/>
    </row>
    <row r="957" spans="1:33" ht="12.75">
      <c r="A957" s="104"/>
      <c r="B957" s="104"/>
      <c r="C957" s="104"/>
      <c r="D957" s="104"/>
      <c r="E957" s="104"/>
      <c r="F957" s="104"/>
      <c r="G957" s="104"/>
      <c r="H957" s="104"/>
      <c r="I957" s="104"/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  <c r="AA957" s="104"/>
      <c r="AB957" s="104"/>
      <c r="AC957" s="104"/>
      <c r="AD957" s="104"/>
      <c r="AE957" s="104"/>
      <c r="AF957" s="104"/>
      <c r="AG957" s="104"/>
    </row>
    <row r="958" spans="1:33" ht="12.75">
      <c r="A958" s="104"/>
      <c r="B958" s="104"/>
      <c r="C958" s="104"/>
      <c r="D958" s="104"/>
      <c r="E958" s="104"/>
      <c r="F958" s="104"/>
      <c r="G958" s="104"/>
      <c r="H958" s="104"/>
      <c r="I958" s="104"/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  <c r="AA958" s="104"/>
      <c r="AB958" s="104"/>
      <c r="AC958" s="104"/>
      <c r="AD958" s="104"/>
      <c r="AE958" s="104"/>
      <c r="AF958" s="104"/>
      <c r="AG958" s="104"/>
    </row>
    <row r="959" spans="1:33" ht="12.75">
      <c r="A959" s="104"/>
      <c r="B959" s="104"/>
      <c r="C959" s="104"/>
      <c r="D959" s="104"/>
      <c r="E959" s="104"/>
      <c r="F959" s="104"/>
      <c r="G959" s="104"/>
      <c r="H959" s="104"/>
      <c r="I959" s="104"/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  <c r="AA959" s="104"/>
      <c r="AB959" s="104"/>
      <c r="AC959" s="104"/>
      <c r="AD959" s="104"/>
      <c r="AE959" s="104"/>
      <c r="AF959" s="104"/>
      <c r="AG959" s="104"/>
    </row>
    <row r="960" spans="1:33" ht="12.75">
      <c r="A960" s="104"/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  <c r="AA960" s="104"/>
      <c r="AB960" s="104"/>
      <c r="AC960" s="104"/>
      <c r="AD960" s="104"/>
      <c r="AE960" s="104"/>
      <c r="AF960" s="104"/>
      <c r="AG960" s="104"/>
    </row>
    <row r="961" spans="1:33" ht="12.75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  <c r="AA961" s="104"/>
      <c r="AB961" s="104"/>
      <c r="AC961" s="104"/>
      <c r="AD961" s="104"/>
      <c r="AE961" s="104"/>
      <c r="AF961" s="104"/>
      <c r="AG961" s="104"/>
    </row>
    <row r="962" spans="1:33" ht="12.75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  <c r="AA962" s="104"/>
      <c r="AB962" s="104"/>
      <c r="AC962" s="104"/>
      <c r="AD962" s="104"/>
      <c r="AE962" s="104"/>
      <c r="AF962" s="104"/>
      <c r="AG962" s="104"/>
    </row>
    <row r="963" spans="1:33" ht="12.75">
      <c r="A963" s="104"/>
      <c r="B963" s="104"/>
      <c r="C963" s="104"/>
      <c r="D963" s="104"/>
      <c r="E963" s="104"/>
      <c r="F963" s="104"/>
      <c r="G963" s="104"/>
      <c r="H963" s="104"/>
      <c r="I963" s="104"/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  <c r="AA963" s="104"/>
      <c r="AB963" s="104"/>
      <c r="AC963" s="104"/>
      <c r="AD963" s="104"/>
      <c r="AE963" s="104"/>
      <c r="AF963" s="104"/>
      <c r="AG963" s="104"/>
    </row>
    <row r="964" spans="1:33" ht="12.75">
      <c r="A964" s="104"/>
      <c r="B964" s="104"/>
      <c r="C964" s="104"/>
      <c r="D964" s="104"/>
      <c r="E964" s="104"/>
      <c r="F964" s="104"/>
      <c r="G964" s="104"/>
      <c r="H964" s="104"/>
      <c r="I964" s="104"/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  <c r="AA964" s="104"/>
      <c r="AB964" s="104"/>
      <c r="AC964" s="104"/>
      <c r="AD964" s="104"/>
      <c r="AE964" s="104"/>
      <c r="AF964" s="104"/>
      <c r="AG964" s="104"/>
    </row>
    <row r="965" spans="1:33" ht="12.75">
      <c r="A965" s="104"/>
      <c r="B965" s="104"/>
      <c r="C965" s="104"/>
      <c r="D965" s="104"/>
      <c r="E965" s="104"/>
      <c r="F965" s="104"/>
      <c r="G965" s="104"/>
      <c r="H965" s="104"/>
      <c r="I965" s="104"/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  <c r="AA965" s="104"/>
      <c r="AB965" s="104"/>
      <c r="AC965" s="104"/>
      <c r="AD965" s="104"/>
      <c r="AE965" s="104"/>
      <c r="AF965" s="104"/>
      <c r="AG965" s="104"/>
    </row>
    <row r="966" spans="1:33" ht="12.75">
      <c r="A966" s="104"/>
      <c r="B966" s="104"/>
      <c r="C966" s="104"/>
      <c r="D966" s="104"/>
      <c r="E966" s="104"/>
      <c r="F966" s="104"/>
      <c r="G966" s="104"/>
      <c r="H966" s="104"/>
      <c r="I966" s="104"/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  <c r="AA966" s="104"/>
      <c r="AB966" s="104"/>
      <c r="AC966" s="104"/>
      <c r="AD966" s="104"/>
      <c r="AE966" s="104"/>
      <c r="AF966" s="104"/>
      <c r="AG966" s="104"/>
    </row>
    <row r="967" spans="1:33" ht="12.75">
      <c r="A967" s="104"/>
      <c r="B967" s="104"/>
      <c r="C967" s="104"/>
      <c r="D967" s="104"/>
      <c r="E967" s="104"/>
      <c r="F967" s="104"/>
      <c r="G967" s="104"/>
      <c r="H967" s="104"/>
      <c r="I967" s="104"/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  <c r="AA967" s="104"/>
      <c r="AB967" s="104"/>
      <c r="AC967" s="104"/>
      <c r="AD967" s="104"/>
      <c r="AE967" s="104"/>
      <c r="AF967" s="104"/>
      <c r="AG967" s="104"/>
    </row>
    <row r="968" spans="1:33" ht="12.75">
      <c r="A968" s="104"/>
      <c r="B968" s="104"/>
      <c r="C968" s="104"/>
      <c r="D968" s="104"/>
      <c r="E968" s="104"/>
      <c r="F968" s="104"/>
      <c r="G968" s="104"/>
      <c r="H968" s="104"/>
      <c r="I968" s="104"/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  <c r="AA968" s="104"/>
      <c r="AB968" s="104"/>
      <c r="AC968" s="104"/>
      <c r="AD968" s="104"/>
      <c r="AE968" s="104"/>
      <c r="AF968" s="104"/>
      <c r="AG968" s="104"/>
    </row>
    <row r="969" spans="1:33" ht="12.75">
      <c r="A969" s="104"/>
      <c r="B969" s="104"/>
      <c r="C969" s="104"/>
      <c r="D969" s="104"/>
      <c r="E969" s="104"/>
      <c r="F969" s="104"/>
      <c r="G969" s="104"/>
      <c r="H969" s="104"/>
      <c r="I969" s="104"/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  <c r="AA969" s="104"/>
      <c r="AB969" s="104"/>
      <c r="AC969" s="104"/>
      <c r="AD969" s="104"/>
      <c r="AE969" s="104"/>
      <c r="AF969" s="104"/>
      <c r="AG969" s="104"/>
    </row>
    <row r="970" spans="1:33" ht="12.75">
      <c r="A970" s="104"/>
      <c r="B970" s="104"/>
      <c r="C970" s="104"/>
      <c r="D970" s="104"/>
      <c r="E970" s="104"/>
      <c r="F970" s="104"/>
      <c r="G970" s="104"/>
      <c r="H970" s="104"/>
      <c r="I970" s="104"/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  <c r="AA970" s="104"/>
      <c r="AB970" s="104"/>
      <c r="AC970" s="104"/>
      <c r="AD970" s="104"/>
      <c r="AE970" s="104"/>
      <c r="AF970" s="104"/>
      <c r="AG970" s="104"/>
    </row>
    <row r="971" spans="1:33" ht="12.75">
      <c r="A971" s="104"/>
      <c r="B971" s="104"/>
      <c r="C971" s="104"/>
      <c r="D971" s="104"/>
      <c r="E971" s="104"/>
      <c r="F971" s="104"/>
      <c r="G971" s="104"/>
      <c r="H971" s="104"/>
      <c r="I971" s="104"/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  <c r="AA971" s="104"/>
      <c r="AB971" s="104"/>
      <c r="AC971" s="104"/>
      <c r="AD971" s="104"/>
      <c r="AE971" s="104"/>
      <c r="AF971" s="104"/>
      <c r="AG971" s="104"/>
    </row>
    <row r="972" spans="1:33" ht="12.75">
      <c r="A972" s="104"/>
      <c r="B972" s="104"/>
      <c r="C972" s="104"/>
      <c r="D972" s="104"/>
      <c r="E972" s="104"/>
      <c r="F972" s="104"/>
      <c r="G972" s="104"/>
      <c r="H972" s="104"/>
      <c r="I972" s="104"/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  <c r="AA972" s="104"/>
      <c r="AB972" s="104"/>
      <c r="AC972" s="104"/>
      <c r="AD972" s="104"/>
      <c r="AE972" s="104"/>
      <c r="AF972" s="104"/>
      <c r="AG972" s="104"/>
    </row>
    <row r="973" spans="1:33" ht="12.75">
      <c r="A973" s="104"/>
      <c r="B973" s="104"/>
      <c r="C973" s="104"/>
      <c r="D973" s="104"/>
      <c r="E973" s="104"/>
      <c r="F973" s="104"/>
      <c r="G973" s="104"/>
      <c r="H973" s="104"/>
      <c r="I973" s="104"/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  <c r="AA973" s="104"/>
      <c r="AB973" s="104"/>
      <c r="AC973" s="104"/>
      <c r="AD973" s="104"/>
      <c r="AE973" s="104"/>
      <c r="AF973" s="104"/>
      <c r="AG973" s="104"/>
    </row>
    <row r="974" spans="1:33" ht="12.75">
      <c r="A974" s="104"/>
      <c r="B974" s="104"/>
      <c r="C974" s="104"/>
      <c r="D974" s="104"/>
      <c r="E974" s="104"/>
      <c r="F974" s="104"/>
      <c r="G974" s="104"/>
      <c r="H974" s="104"/>
      <c r="I974" s="104"/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  <c r="AA974" s="104"/>
      <c r="AB974" s="104"/>
      <c r="AC974" s="104"/>
      <c r="AD974" s="104"/>
      <c r="AE974" s="104"/>
      <c r="AF974" s="104"/>
      <c r="AG974" s="104"/>
    </row>
    <row r="975" spans="1:33" ht="12.75">
      <c r="A975" s="104"/>
      <c r="B975" s="104"/>
      <c r="C975" s="104"/>
      <c r="D975" s="104"/>
      <c r="E975" s="104"/>
      <c r="F975" s="104"/>
      <c r="G975" s="104"/>
      <c r="H975" s="104"/>
      <c r="I975" s="104"/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  <c r="AA975" s="104"/>
      <c r="AB975" s="104"/>
      <c r="AC975" s="104"/>
      <c r="AD975" s="104"/>
      <c r="AE975" s="104"/>
      <c r="AF975" s="104"/>
      <c r="AG975" s="104"/>
    </row>
    <row r="976" spans="1:33" ht="12.75">
      <c r="A976" s="104"/>
      <c r="B976" s="104"/>
      <c r="C976" s="104"/>
      <c r="D976" s="104"/>
      <c r="E976" s="104"/>
      <c r="F976" s="104"/>
      <c r="G976" s="104"/>
      <c r="H976" s="104"/>
      <c r="I976" s="104"/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  <c r="AA976" s="104"/>
      <c r="AB976" s="104"/>
      <c r="AC976" s="104"/>
      <c r="AD976" s="104"/>
      <c r="AE976" s="104"/>
      <c r="AF976" s="104"/>
      <c r="AG976" s="104"/>
    </row>
    <row r="977" spans="1:33" ht="12.75">
      <c r="A977" s="104"/>
      <c r="B977" s="104"/>
      <c r="C977" s="104"/>
      <c r="D977" s="104"/>
      <c r="E977" s="104"/>
      <c r="F977" s="104"/>
      <c r="G977" s="104"/>
      <c r="H977" s="104"/>
      <c r="I977" s="104"/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  <c r="AA977" s="104"/>
      <c r="AB977" s="104"/>
      <c r="AC977" s="104"/>
      <c r="AD977" s="104"/>
      <c r="AE977" s="104"/>
      <c r="AF977" s="104"/>
      <c r="AG977" s="104"/>
    </row>
    <row r="978" spans="1:33" ht="12.75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</row>
    <row r="979" spans="1:33" ht="12.75">
      <c r="A979" s="104"/>
      <c r="B979" s="104"/>
      <c r="C979" s="104"/>
      <c r="D979" s="104"/>
      <c r="E979" s="104"/>
      <c r="F979" s="104"/>
      <c r="G979" s="104"/>
      <c r="H979" s="104"/>
      <c r="I979" s="104"/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  <c r="AA979" s="104"/>
      <c r="AB979" s="104"/>
      <c r="AC979" s="104"/>
      <c r="AD979" s="104"/>
      <c r="AE979" s="104"/>
      <c r="AF979" s="104"/>
      <c r="AG979" s="104"/>
    </row>
    <row r="980" spans="1:33" ht="12.75">
      <c r="A980" s="104"/>
      <c r="B980" s="104"/>
      <c r="C980" s="104"/>
      <c r="D980" s="104"/>
      <c r="E980" s="104"/>
      <c r="F980" s="104"/>
      <c r="G980" s="104"/>
      <c r="H980" s="104"/>
      <c r="I980" s="104"/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  <c r="AA980" s="104"/>
      <c r="AB980" s="104"/>
      <c r="AC980" s="104"/>
      <c r="AD980" s="104"/>
      <c r="AE980" s="104"/>
      <c r="AF980" s="104"/>
      <c r="AG980" s="104"/>
    </row>
    <row r="981" spans="1:33" ht="12.75">
      <c r="A981" s="104"/>
      <c r="B981" s="104"/>
      <c r="C981" s="104"/>
      <c r="D981" s="104"/>
      <c r="E981" s="104"/>
      <c r="F981" s="104"/>
      <c r="G981" s="104"/>
      <c r="H981" s="104"/>
      <c r="I981" s="104"/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  <c r="AA981" s="104"/>
      <c r="AB981" s="104"/>
      <c r="AC981" s="104"/>
      <c r="AD981" s="104"/>
      <c r="AE981" s="104"/>
      <c r="AF981" s="104"/>
      <c r="AG981" s="104"/>
    </row>
    <row r="982" spans="1:33" ht="12.75">
      <c r="A982" s="104"/>
      <c r="B982" s="104"/>
      <c r="C982" s="104"/>
      <c r="D982" s="104"/>
      <c r="E982" s="104"/>
      <c r="F982" s="104"/>
      <c r="G982" s="104"/>
      <c r="H982" s="104"/>
      <c r="I982" s="104"/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  <c r="AA982" s="104"/>
      <c r="AB982" s="104"/>
      <c r="AC982" s="104"/>
      <c r="AD982" s="104"/>
      <c r="AE982" s="104"/>
      <c r="AF982" s="104"/>
      <c r="AG982" s="104"/>
    </row>
    <row r="983" spans="1:33" ht="12.75">
      <c r="A983" s="104"/>
      <c r="B983" s="104"/>
      <c r="C983" s="104"/>
      <c r="D983" s="104"/>
      <c r="E983" s="104"/>
      <c r="F983" s="104"/>
      <c r="G983" s="104"/>
      <c r="H983" s="104"/>
      <c r="I983" s="104"/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  <c r="AA983" s="104"/>
      <c r="AB983" s="104"/>
      <c r="AC983" s="104"/>
      <c r="AD983" s="104"/>
      <c r="AE983" s="104"/>
      <c r="AF983" s="104"/>
      <c r="AG983" s="104"/>
    </row>
    <row r="984" spans="1:33" ht="12.75">
      <c r="A984" s="104"/>
      <c r="B984" s="104"/>
      <c r="C984" s="104"/>
      <c r="D984" s="104"/>
      <c r="E984" s="104"/>
      <c r="F984" s="104"/>
      <c r="G984" s="104"/>
      <c r="H984" s="104"/>
      <c r="I984" s="104"/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  <c r="AA984" s="104"/>
      <c r="AB984" s="104"/>
      <c r="AC984" s="104"/>
      <c r="AD984" s="104"/>
      <c r="AE984" s="104"/>
      <c r="AF984" s="104"/>
      <c r="AG984" s="104"/>
    </row>
    <row r="985" spans="1:33" ht="12.75">
      <c r="A985" s="104"/>
      <c r="B985" s="104"/>
      <c r="C985" s="104"/>
      <c r="D985" s="104"/>
      <c r="E985" s="104"/>
      <c r="F985" s="104"/>
      <c r="G985" s="104"/>
      <c r="H985" s="104"/>
      <c r="I985" s="104"/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  <c r="AA985" s="104"/>
      <c r="AB985" s="104"/>
      <c r="AC985" s="104"/>
      <c r="AD985" s="104"/>
      <c r="AE985" s="104"/>
      <c r="AF985" s="104"/>
      <c r="AG985" s="104"/>
    </row>
    <row r="986" spans="1:33" ht="12.75">
      <c r="A986" s="104"/>
      <c r="B986" s="104"/>
      <c r="C986" s="104"/>
      <c r="D986" s="104"/>
      <c r="E986" s="104"/>
      <c r="F986" s="104"/>
      <c r="G986" s="104"/>
      <c r="H986" s="104"/>
      <c r="I986" s="104"/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  <c r="AA986" s="104"/>
      <c r="AB986" s="104"/>
      <c r="AC986" s="104"/>
      <c r="AD986" s="104"/>
      <c r="AE986" s="104"/>
      <c r="AF986" s="104"/>
      <c r="AG986" s="104"/>
    </row>
    <row r="987" spans="1:33" ht="12.75">
      <c r="A987" s="104"/>
      <c r="B987" s="104"/>
      <c r="C987" s="104"/>
      <c r="D987" s="104"/>
      <c r="E987" s="104"/>
      <c r="F987" s="104"/>
      <c r="G987" s="104"/>
      <c r="H987" s="104"/>
      <c r="I987" s="104"/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  <c r="AA987" s="104"/>
      <c r="AB987" s="104"/>
      <c r="AC987" s="104"/>
      <c r="AD987" s="104"/>
      <c r="AE987" s="104"/>
      <c r="AF987" s="104"/>
      <c r="AG987" s="104"/>
    </row>
    <row r="988" spans="1:33" ht="12.75">
      <c r="A988" s="104"/>
      <c r="B988" s="104"/>
      <c r="C988" s="104"/>
      <c r="D988" s="104"/>
      <c r="E988" s="104"/>
      <c r="F988" s="104"/>
      <c r="G988" s="104"/>
      <c r="H988" s="104"/>
      <c r="I988" s="104"/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  <c r="AA988" s="104"/>
      <c r="AB988" s="104"/>
      <c r="AC988" s="104"/>
      <c r="AD988" s="104"/>
      <c r="AE988" s="104"/>
      <c r="AF988" s="104"/>
      <c r="AG988" s="104"/>
    </row>
    <row r="989" spans="1:33" ht="12.75">
      <c r="A989" s="104"/>
      <c r="B989" s="104"/>
      <c r="C989" s="104"/>
      <c r="D989" s="104"/>
      <c r="E989" s="104"/>
      <c r="F989" s="104"/>
      <c r="G989" s="104"/>
      <c r="H989" s="104"/>
      <c r="I989" s="104"/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  <c r="AA989" s="104"/>
      <c r="AB989" s="104"/>
      <c r="AC989" s="104"/>
      <c r="AD989" s="104"/>
      <c r="AE989" s="104"/>
      <c r="AF989" s="104"/>
      <c r="AG989" s="104"/>
    </row>
    <row r="990" spans="1:33" ht="12.75">
      <c r="A990" s="104"/>
      <c r="B990" s="104"/>
      <c r="C990" s="104"/>
      <c r="D990" s="104"/>
      <c r="E990" s="104"/>
      <c r="F990" s="104"/>
      <c r="G990" s="104"/>
      <c r="H990" s="104"/>
      <c r="I990" s="104"/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  <c r="AA990" s="104"/>
      <c r="AB990" s="104"/>
      <c r="AC990" s="104"/>
      <c r="AD990" s="104"/>
      <c r="AE990" s="104"/>
      <c r="AF990" s="104"/>
      <c r="AG990" s="104"/>
    </row>
    <row r="991" spans="1:33" ht="12.75">
      <c r="A991" s="104"/>
      <c r="B991" s="104"/>
      <c r="C991" s="104"/>
      <c r="D991" s="104"/>
      <c r="E991" s="104"/>
      <c r="F991" s="104"/>
      <c r="G991" s="104"/>
      <c r="H991" s="104"/>
      <c r="I991" s="104"/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  <c r="AA991" s="104"/>
      <c r="AB991" s="104"/>
      <c r="AC991" s="104"/>
      <c r="AD991" s="104"/>
      <c r="AE991" s="104"/>
      <c r="AF991" s="104"/>
      <c r="AG991" s="104"/>
    </row>
    <row r="992" spans="1:33" ht="12.75">
      <c r="A992" s="104"/>
      <c r="B992" s="104"/>
      <c r="C992" s="104"/>
      <c r="D992" s="104"/>
      <c r="E992" s="104"/>
      <c r="F992" s="104"/>
      <c r="G992" s="104"/>
      <c r="H992" s="104"/>
      <c r="I992" s="104"/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  <c r="AA992" s="104"/>
      <c r="AB992" s="104"/>
      <c r="AC992" s="104"/>
      <c r="AD992" s="104"/>
      <c r="AE992" s="104"/>
      <c r="AF992" s="104"/>
      <c r="AG992" s="104"/>
    </row>
    <row r="993" spans="1:33" ht="12.75">
      <c r="A993" s="104"/>
      <c r="B993" s="104"/>
      <c r="C993" s="104"/>
      <c r="D993" s="104"/>
      <c r="E993" s="104"/>
      <c r="F993" s="104"/>
      <c r="G993" s="104"/>
      <c r="H993" s="104"/>
      <c r="I993" s="104"/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  <c r="AA993" s="104"/>
      <c r="AB993" s="104"/>
      <c r="AC993" s="104"/>
      <c r="AD993" s="104"/>
      <c r="AE993" s="104"/>
      <c r="AF993" s="104"/>
      <c r="AG993" s="104"/>
    </row>
    <row r="994" spans="1:33" ht="12.75">
      <c r="A994" s="104"/>
      <c r="B994" s="104"/>
      <c r="C994" s="104"/>
      <c r="D994" s="104"/>
      <c r="E994" s="104"/>
      <c r="F994" s="104"/>
      <c r="G994" s="104"/>
      <c r="H994" s="104"/>
      <c r="I994" s="104"/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  <c r="AA994" s="104"/>
      <c r="AB994" s="104"/>
      <c r="AC994" s="104"/>
      <c r="AD994" s="104"/>
      <c r="AE994" s="104"/>
      <c r="AF994" s="104"/>
      <c r="AG994" s="104"/>
    </row>
    <row r="995" spans="1:33" ht="12.75">
      <c r="A995" s="104"/>
      <c r="B995" s="104"/>
      <c r="C995" s="104"/>
      <c r="D995" s="104"/>
      <c r="E995" s="104"/>
      <c r="F995" s="104"/>
      <c r="G995" s="104"/>
      <c r="H995" s="104"/>
      <c r="I995" s="104"/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  <c r="AA995" s="104"/>
      <c r="AB995" s="104"/>
      <c r="AC995" s="104"/>
      <c r="AD995" s="104"/>
      <c r="AE995" s="104"/>
      <c r="AF995" s="104"/>
      <c r="AG995" s="104"/>
    </row>
    <row r="996" spans="1:33" ht="12.75">
      <c r="A996" s="104"/>
      <c r="B996" s="104"/>
      <c r="C996" s="104"/>
      <c r="D996" s="104"/>
      <c r="E996" s="104"/>
      <c r="F996" s="104"/>
      <c r="G996" s="104"/>
      <c r="H996" s="104"/>
      <c r="I996" s="104"/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  <c r="AA996" s="104"/>
      <c r="AB996" s="104"/>
      <c r="AC996" s="104"/>
      <c r="AD996" s="104"/>
      <c r="AE996" s="104"/>
      <c r="AF996" s="104"/>
      <c r="AG996" s="104"/>
    </row>
    <row r="997" spans="1:33" ht="12.75">
      <c r="A997" s="104"/>
      <c r="B997" s="104"/>
      <c r="C997" s="104"/>
      <c r="D997" s="104"/>
      <c r="E997" s="104"/>
      <c r="F997" s="104"/>
      <c r="G997" s="104"/>
      <c r="H997" s="104"/>
      <c r="I997" s="104"/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  <c r="AA997" s="104"/>
      <c r="AB997" s="104"/>
      <c r="AC997" s="104"/>
      <c r="AD997" s="104"/>
      <c r="AE997" s="104"/>
      <c r="AF997" s="104"/>
      <c r="AG997" s="104"/>
    </row>
    <row r="998" spans="1:33" ht="12.75">
      <c r="A998" s="104"/>
      <c r="B998" s="104"/>
      <c r="C998" s="104"/>
      <c r="D998" s="104"/>
      <c r="E998" s="104"/>
      <c r="F998" s="104"/>
      <c r="G998" s="104"/>
      <c r="H998" s="104"/>
      <c r="I998" s="104"/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  <c r="AA998" s="104"/>
      <c r="AB998" s="104"/>
      <c r="AC998" s="104"/>
      <c r="AD998" s="104"/>
      <c r="AE998" s="104"/>
      <c r="AF998" s="104"/>
      <c r="AG998" s="104"/>
    </row>
    <row r="999" spans="1:33" ht="12.75">
      <c r="A999" s="104"/>
      <c r="B999" s="104"/>
      <c r="C999" s="104"/>
      <c r="D999" s="104"/>
      <c r="E999" s="104"/>
      <c r="F999" s="104"/>
      <c r="G999" s="104"/>
      <c r="H999" s="104"/>
      <c r="I999" s="104"/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  <c r="AA999" s="104"/>
      <c r="AB999" s="104"/>
      <c r="AC999" s="104"/>
      <c r="AD999" s="104"/>
      <c r="AE999" s="104"/>
      <c r="AF999" s="104"/>
      <c r="AG999" s="104"/>
    </row>
    <row r="1000" spans="1:33" ht="12.75">
      <c r="A1000" s="104"/>
      <c r="B1000" s="104"/>
      <c r="C1000" s="104"/>
      <c r="D1000" s="104"/>
      <c r="E1000" s="104"/>
      <c r="F1000" s="104"/>
      <c r="G1000" s="104"/>
      <c r="H1000" s="104"/>
      <c r="I1000" s="104"/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  <c r="AA1000" s="104"/>
      <c r="AB1000" s="104"/>
      <c r="AC1000" s="104"/>
      <c r="AD1000" s="104"/>
      <c r="AE1000" s="104"/>
      <c r="AF1000" s="104"/>
      <c r="AG1000" s="104"/>
    </row>
    <row r="1001" spans="1:33" ht="12.75">
      <c r="A1001" s="104"/>
      <c r="B1001" s="104"/>
      <c r="C1001" s="104"/>
      <c r="D1001" s="104"/>
      <c r="E1001" s="104"/>
      <c r="F1001" s="104"/>
      <c r="G1001" s="104"/>
      <c r="H1001" s="104"/>
      <c r="I1001" s="104"/>
      <c r="J1001" s="104"/>
      <c r="K1001" s="104"/>
      <c r="L1001" s="104"/>
      <c r="M1001" s="104"/>
      <c r="N1001" s="104"/>
      <c r="O1001" s="104"/>
      <c r="P1001" s="104"/>
      <c r="Q1001" s="104"/>
      <c r="R1001" s="104"/>
      <c r="S1001" s="104"/>
      <c r="T1001" s="104"/>
      <c r="U1001" s="104"/>
      <c r="V1001" s="104"/>
      <c r="W1001" s="104"/>
      <c r="X1001" s="104"/>
      <c r="Y1001" s="104"/>
      <c r="Z1001" s="104"/>
      <c r="AA1001" s="104"/>
      <c r="AB1001" s="104"/>
      <c r="AC1001" s="104"/>
      <c r="AD1001" s="104"/>
      <c r="AE1001" s="104"/>
      <c r="AF1001" s="104"/>
      <c r="AG1001" s="104"/>
    </row>
    <row r="1002" spans="1:33" ht="12.75">
      <c r="A1002" s="104"/>
      <c r="B1002" s="104"/>
      <c r="C1002" s="104"/>
      <c r="D1002" s="104"/>
      <c r="E1002" s="104"/>
      <c r="F1002" s="104"/>
      <c r="G1002" s="104"/>
      <c r="H1002" s="104"/>
      <c r="I1002" s="104"/>
      <c r="J1002" s="104"/>
      <c r="K1002" s="104"/>
      <c r="L1002" s="104"/>
      <c r="M1002" s="104"/>
      <c r="N1002" s="104"/>
      <c r="O1002" s="104"/>
      <c r="P1002" s="104"/>
      <c r="Q1002" s="104"/>
      <c r="R1002" s="104"/>
      <c r="S1002" s="104"/>
      <c r="T1002" s="104"/>
      <c r="U1002" s="104"/>
      <c r="V1002" s="104"/>
      <c r="W1002" s="104"/>
      <c r="X1002" s="104"/>
      <c r="Y1002" s="104"/>
      <c r="Z1002" s="104"/>
      <c r="AA1002" s="104"/>
      <c r="AB1002" s="104"/>
      <c r="AC1002" s="104"/>
      <c r="AD1002" s="104"/>
      <c r="AE1002" s="104"/>
      <c r="AF1002" s="104"/>
      <c r="AG1002" s="104"/>
    </row>
    <row r="1003" spans="1:33" ht="12.75">
      <c r="A1003" s="104"/>
      <c r="B1003" s="104"/>
      <c r="C1003" s="104"/>
      <c r="D1003" s="104"/>
      <c r="E1003" s="104"/>
      <c r="F1003" s="104"/>
      <c r="G1003" s="104"/>
      <c r="H1003" s="104"/>
      <c r="I1003" s="104"/>
      <c r="J1003" s="104"/>
      <c r="K1003" s="104"/>
      <c r="L1003" s="104"/>
      <c r="M1003" s="104"/>
      <c r="N1003" s="104"/>
      <c r="O1003" s="104"/>
      <c r="P1003" s="104"/>
      <c r="Q1003" s="104"/>
      <c r="R1003" s="104"/>
      <c r="S1003" s="104"/>
      <c r="T1003" s="104"/>
      <c r="U1003" s="104"/>
      <c r="V1003" s="104"/>
      <c r="W1003" s="104"/>
      <c r="X1003" s="104"/>
      <c r="Y1003" s="104"/>
      <c r="Z1003" s="104"/>
      <c r="AA1003" s="104"/>
      <c r="AB1003" s="104"/>
      <c r="AC1003" s="104"/>
      <c r="AD1003" s="104"/>
      <c r="AE1003" s="104"/>
      <c r="AF1003" s="104"/>
      <c r="AG1003" s="104"/>
    </row>
    <row r="1004" spans="1:33" ht="12.75">
      <c r="A1004" s="104"/>
      <c r="B1004" s="104"/>
      <c r="C1004" s="104"/>
      <c r="D1004" s="104"/>
      <c r="E1004" s="104"/>
      <c r="F1004" s="104"/>
      <c r="G1004" s="104"/>
      <c r="H1004" s="104"/>
      <c r="I1004" s="104"/>
      <c r="J1004" s="104"/>
      <c r="K1004" s="104"/>
      <c r="L1004" s="104"/>
      <c r="M1004" s="104"/>
      <c r="N1004" s="104"/>
      <c r="O1004" s="104"/>
      <c r="P1004" s="104"/>
      <c r="Q1004" s="104"/>
      <c r="R1004" s="104"/>
      <c r="S1004" s="104"/>
      <c r="T1004" s="104"/>
      <c r="U1004" s="104"/>
      <c r="V1004" s="104"/>
      <c r="W1004" s="104"/>
      <c r="X1004" s="104"/>
      <c r="Y1004" s="104"/>
      <c r="Z1004" s="104"/>
      <c r="AA1004" s="104"/>
      <c r="AB1004" s="104"/>
      <c r="AC1004" s="104"/>
      <c r="AD1004" s="104"/>
      <c r="AE1004" s="104"/>
      <c r="AF1004" s="104"/>
      <c r="AG1004" s="104"/>
    </row>
    <row r="1005" spans="1:33" ht="12.75">
      <c r="A1005" s="104"/>
      <c r="B1005" s="104"/>
      <c r="C1005" s="104"/>
      <c r="D1005" s="104"/>
      <c r="E1005" s="104"/>
      <c r="F1005" s="104"/>
      <c r="G1005" s="104"/>
      <c r="H1005" s="104"/>
      <c r="I1005" s="104"/>
      <c r="J1005" s="104"/>
      <c r="K1005" s="104"/>
      <c r="L1005" s="104"/>
      <c r="M1005" s="104"/>
      <c r="N1005" s="104"/>
      <c r="O1005" s="104"/>
      <c r="P1005" s="104"/>
      <c r="Q1005" s="104"/>
      <c r="R1005" s="104"/>
      <c r="S1005" s="104"/>
      <c r="T1005" s="104"/>
      <c r="U1005" s="104"/>
      <c r="V1005" s="104"/>
      <c r="W1005" s="104"/>
      <c r="X1005" s="104"/>
      <c r="Y1005" s="104"/>
      <c r="Z1005" s="104"/>
      <c r="AA1005" s="104"/>
      <c r="AB1005" s="104"/>
      <c r="AC1005" s="104"/>
      <c r="AD1005" s="104"/>
      <c r="AE1005" s="104"/>
      <c r="AF1005" s="104"/>
      <c r="AG1005" s="104"/>
    </row>
    <row r="1006" spans="1:33" ht="12.75">
      <c r="A1006" s="104"/>
      <c r="B1006" s="104"/>
      <c r="C1006" s="104"/>
      <c r="D1006" s="104"/>
      <c r="E1006" s="104"/>
      <c r="F1006" s="104"/>
      <c r="G1006" s="104"/>
      <c r="H1006" s="104"/>
      <c r="I1006" s="104"/>
      <c r="J1006" s="104"/>
      <c r="K1006" s="104"/>
      <c r="L1006" s="104"/>
      <c r="M1006" s="104"/>
      <c r="N1006" s="104"/>
      <c r="O1006" s="104"/>
      <c r="P1006" s="104"/>
      <c r="Q1006" s="104"/>
      <c r="R1006" s="104"/>
      <c r="S1006" s="104"/>
      <c r="T1006" s="104"/>
      <c r="U1006" s="104"/>
      <c r="V1006" s="104"/>
      <c r="W1006" s="104"/>
      <c r="X1006" s="104"/>
      <c r="Y1006" s="104"/>
      <c r="Z1006" s="104"/>
      <c r="AA1006" s="104"/>
      <c r="AB1006" s="104"/>
      <c r="AC1006" s="104"/>
      <c r="AD1006" s="104"/>
      <c r="AE1006" s="104"/>
      <c r="AF1006" s="104"/>
      <c r="AG1006" s="104"/>
    </row>
    <row r="1007" spans="1:33" ht="12.75">
      <c r="A1007" s="104"/>
      <c r="B1007" s="104"/>
      <c r="C1007" s="104"/>
      <c r="D1007" s="104"/>
      <c r="E1007" s="104"/>
      <c r="F1007" s="104"/>
      <c r="G1007" s="104"/>
      <c r="H1007" s="104"/>
      <c r="I1007" s="104"/>
      <c r="J1007" s="104"/>
      <c r="K1007" s="104"/>
      <c r="L1007" s="104"/>
      <c r="M1007" s="104"/>
      <c r="N1007" s="104"/>
      <c r="O1007" s="104"/>
      <c r="P1007" s="104"/>
      <c r="Q1007" s="104"/>
      <c r="R1007" s="104"/>
      <c r="S1007" s="104"/>
      <c r="T1007" s="104"/>
      <c r="U1007" s="104"/>
      <c r="V1007" s="104"/>
      <c r="W1007" s="104"/>
      <c r="X1007" s="104"/>
      <c r="Y1007" s="104"/>
      <c r="Z1007" s="104"/>
      <c r="AA1007" s="104"/>
      <c r="AB1007" s="104"/>
      <c r="AC1007" s="104"/>
      <c r="AD1007" s="104"/>
      <c r="AE1007" s="104"/>
      <c r="AF1007" s="104"/>
      <c r="AG1007" s="104"/>
    </row>
    <row r="1008" spans="1:33" ht="12.75">
      <c r="A1008" s="104"/>
      <c r="B1008" s="104"/>
      <c r="C1008" s="104"/>
      <c r="D1008" s="104"/>
      <c r="E1008" s="104"/>
      <c r="F1008" s="104"/>
      <c r="G1008" s="104"/>
      <c r="H1008" s="104"/>
      <c r="I1008" s="104"/>
      <c r="J1008" s="104"/>
      <c r="K1008" s="104"/>
      <c r="L1008" s="104"/>
      <c r="M1008" s="104"/>
      <c r="N1008" s="104"/>
      <c r="O1008" s="104"/>
      <c r="P1008" s="104"/>
      <c r="Q1008" s="104"/>
      <c r="R1008" s="104"/>
      <c r="S1008" s="104"/>
      <c r="T1008" s="104"/>
      <c r="U1008" s="104"/>
      <c r="V1008" s="104"/>
      <c r="W1008" s="104"/>
      <c r="X1008" s="104"/>
      <c r="Y1008" s="104"/>
      <c r="Z1008" s="104"/>
      <c r="AA1008" s="104"/>
      <c r="AB1008" s="104"/>
      <c r="AC1008" s="104"/>
      <c r="AD1008" s="104"/>
      <c r="AE1008" s="104"/>
      <c r="AF1008" s="104"/>
      <c r="AG1008" s="104"/>
    </row>
    <row r="1009" spans="1:33" ht="12.75">
      <c r="A1009" s="104"/>
      <c r="B1009" s="104"/>
      <c r="C1009" s="104"/>
      <c r="D1009" s="104"/>
      <c r="E1009" s="104"/>
      <c r="F1009" s="104"/>
      <c r="G1009" s="104"/>
      <c r="H1009" s="104"/>
      <c r="I1009" s="104"/>
      <c r="J1009" s="104"/>
      <c r="K1009" s="104"/>
      <c r="L1009" s="104"/>
      <c r="M1009" s="104"/>
      <c r="N1009" s="104"/>
      <c r="O1009" s="104"/>
      <c r="P1009" s="104"/>
      <c r="Q1009" s="104"/>
      <c r="R1009" s="104"/>
      <c r="S1009" s="104"/>
      <c r="T1009" s="104"/>
      <c r="U1009" s="104"/>
      <c r="V1009" s="104"/>
      <c r="W1009" s="104"/>
      <c r="X1009" s="104"/>
      <c r="Y1009" s="104"/>
      <c r="Z1009" s="104"/>
      <c r="AA1009" s="104"/>
      <c r="AB1009" s="104"/>
      <c r="AC1009" s="104"/>
      <c r="AD1009" s="104"/>
      <c r="AE1009" s="104"/>
      <c r="AF1009" s="104"/>
      <c r="AG1009" s="104"/>
    </row>
    <row r="1010" spans="1:33" ht="12.75">
      <c r="A1010" s="104"/>
      <c r="B1010" s="104"/>
      <c r="C1010" s="104"/>
      <c r="D1010" s="104"/>
      <c r="E1010" s="104"/>
      <c r="F1010" s="104"/>
      <c r="G1010" s="104"/>
      <c r="H1010" s="104"/>
      <c r="I1010" s="104"/>
      <c r="J1010" s="104"/>
      <c r="K1010" s="104"/>
      <c r="L1010" s="104"/>
      <c r="M1010" s="104"/>
      <c r="N1010" s="104"/>
      <c r="O1010" s="104"/>
      <c r="P1010" s="104"/>
      <c r="Q1010" s="104"/>
      <c r="R1010" s="104"/>
      <c r="S1010" s="104"/>
      <c r="T1010" s="104"/>
      <c r="U1010" s="104"/>
      <c r="V1010" s="104"/>
      <c r="W1010" s="104"/>
      <c r="X1010" s="104"/>
      <c r="Y1010" s="104"/>
      <c r="Z1010" s="104"/>
      <c r="AA1010" s="104"/>
      <c r="AB1010" s="104"/>
      <c r="AC1010" s="104"/>
      <c r="AD1010" s="104"/>
      <c r="AE1010" s="104"/>
      <c r="AF1010" s="104"/>
      <c r="AG1010" s="104"/>
    </row>
    <row r="1011" spans="1:33" ht="12.75">
      <c r="A1011" s="104"/>
      <c r="B1011" s="104"/>
      <c r="C1011" s="104"/>
      <c r="D1011" s="104"/>
      <c r="E1011" s="104"/>
      <c r="F1011" s="104"/>
      <c r="G1011" s="104"/>
      <c r="H1011" s="104"/>
      <c r="I1011" s="104"/>
      <c r="J1011" s="104"/>
      <c r="K1011" s="104"/>
      <c r="L1011" s="104"/>
      <c r="M1011" s="104"/>
      <c r="N1011" s="104"/>
      <c r="O1011" s="104"/>
      <c r="P1011" s="104"/>
      <c r="Q1011" s="104"/>
      <c r="R1011" s="104"/>
      <c r="S1011" s="104"/>
      <c r="T1011" s="104"/>
      <c r="U1011" s="104"/>
      <c r="V1011" s="104"/>
      <c r="W1011" s="104"/>
      <c r="X1011" s="104"/>
      <c r="Y1011" s="104"/>
      <c r="Z1011" s="104"/>
      <c r="AA1011" s="104"/>
      <c r="AB1011" s="104"/>
      <c r="AC1011" s="104"/>
      <c r="AD1011" s="104"/>
      <c r="AE1011" s="104"/>
      <c r="AF1011" s="104"/>
      <c r="AG1011" s="104"/>
    </row>
    <row r="1012" spans="1:33" ht="12.75">
      <c r="A1012" s="104"/>
      <c r="B1012" s="104"/>
      <c r="C1012" s="104"/>
      <c r="D1012" s="104"/>
      <c r="E1012" s="104"/>
      <c r="F1012" s="104"/>
      <c r="G1012" s="104"/>
      <c r="H1012" s="104"/>
      <c r="I1012" s="104"/>
      <c r="J1012" s="104"/>
      <c r="K1012" s="104"/>
      <c r="L1012" s="104"/>
      <c r="M1012" s="104"/>
      <c r="N1012" s="104"/>
      <c r="O1012" s="104"/>
      <c r="P1012" s="104"/>
      <c r="Q1012" s="104"/>
      <c r="R1012" s="104"/>
      <c r="S1012" s="104"/>
      <c r="T1012" s="104"/>
      <c r="U1012" s="104"/>
      <c r="V1012" s="104"/>
      <c r="W1012" s="104"/>
      <c r="X1012" s="104"/>
      <c r="Y1012" s="104"/>
      <c r="Z1012" s="104"/>
      <c r="AA1012" s="104"/>
      <c r="AB1012" s="104"/>
      <c r="AC1012" s="104"/>
      <c r="AD1012" s="104"/>
      <c r="AE1012" s="104"/>
      <c r="AF1012" s="104"/>
      <c r="AG1012" s="104"/>
    </row>
    <row r="1013" spans="1:33" ht="12.75">
      <c r="A1013" s="104"/>
      <c r="B1013" s="104"/>
      <c r="C1013" s="104"/>
      <c r="D1013" s="104"/>
      <c r="E1013" s="104"/>
      <c r="F1013" s="104"/>
      <c r="G1013" s="104"/>
      <c r="H1013" s="104"/>
      <c r="I1013" s="104"/>
      <c r="J1013" s="104"/>
      <c r="K1013" s="104"/>
      <c r="L1013" s="104"/>
      <c r="M1013" s="104"/>
      <c r="N1013" s="104"/>
      <c r="O1013" s="104"/>
      <c r="P1013" s="104"/>
      <c r="Q1013" s="104"/>
      <c r="R1013" s="104"/>
      <c r="S1013" s="104"/>
      <c r="T1013" s="104"/>
      <c r="U1013" s="104"/>
      <c r="V1013" s="104"/>
      <c r="W1013" s="104"/>
      <c r="X1013" s="104"/>
      <c r="Y1013" s="104"/>
      <c r="Z1013" s="104"/>
      <c r="AA1013" s="104"/>
      <c r="AB1013" s="104"/>
      <c r="AC1013" s="104"/>
      <c r="AD1013" s="104"/>
      <c r="AE1013" s="104"/>
      <c r="AF1013" s="104"/>
      <c r="AG1013" s="104"/>
    </row>
    <row r="1014" spans="1:33" ht="12.75">
      <c r="A1014" s="104"/>
      <c r="B1014" s="104"/>
      <c r="C1014" s="104"/>
      <c r="D1014" s="104"/>
      <c r="E1014" s="104"/>
      <c r="F1014" s="104"/>
      <c r="G1014" s="104"/>
      <c r="H1014" s="104"/>
      <c r="I1014" s="104"/>
      <c r="J1014" s="104"/>
      <c r="K1014" s="104"/>
      <c r="L1014" s="104"/>
      <c r="M1014" s="104"/>
      <c r="N1014" s="104"/>
      <c r="O1014" s="104"/>
      <c r="P1014" s="104"/>
      <c r="Q1014" s="104"/>
      <c r="R1014" s="104"/>
      <c r="S1014" s="104"/>
      <c r="T1014" s="104"/>
      <c r="U1014" s="104"/>
      <c r="V1014" s="104"/>
      <c r="W1014" s="104"/>
      <c r="X1014" s="104"/>
      <c r="Y1014" s="104"/>
      <c r="Z1014" s="104"/>
      <c r="AA1014" s="104"/>
      <c r="AB1014" s="104"/>
      <c r="AC1014" s="104"/>
      <c r="AD1014" s="104"/>
      <c r="AE1014" s="104"/>
      <c r="AF1014" s="104"/>
      <c r="AG1014" s="104"/>
    </row>
    <row r="1015" spans="1:33" ht="12.75">
      <c r="A1015" s="104"/>
      <c r="B1015" s="104"/>
      <c r="C1015" s="104"/>
      <c r="D1015" s="104"/>
      <c r="E1015" s="104"/>
      <c r="F1015" s="104"/>
      <c r="G1015" s="104"/>
      <c r="H1015" s="104"/>
      <c r="I1015" s="104"/>
      <c r="J1015" s="104"/>
      <c r="K1015" s="104"/>
      <c r="L1015" s="104"/>
      <c r="M1015" s="104"/>
      <c r="N1015" s="104"/>
      <c r="O1015" s="104"/>
      <c r="P1015" s="104"/>
      <c r="Q1015" s="104"/>
      <c r="R1015" s="104"/>
      <c r="S1015" s="104"/>
      <c r="T1015" s="104"/>
      <c r="U1015" s="104"/>
      <c r="V1015" s="104"/>
      <c r="W1015" s="104"/>
      <c r="X1015" s="104"/>
      <c r="Y1015" s="104"/>
      <c r="Z1015" s="104"/>
      <c r="AA1015" s="104"/>
      <c r="AB1015" s="104"/>
      <c r="AC1015" s="104"/>
      <c r="AD1015" s="104"/>
      <c r="AE1015" s="104"/>
      <c r="AF1015" s="104"/>
      <c r="AG1015" s="104"/>
    </row>
    <row r="1016" spans="1:33" ht="12.75">
      <c r="A1016" s="104"/>
      <c r="B1016" s="104"/>
      <c r="C1016" s="104"/>
      <c r="D1016" s="104"/>
      <c r="E1016" s="104"/>
      <c r="F1016" s="104"/>
      <c r="G1016" s="104"/>
      <c r="H1016" s="104"/>
      <c r="I1016" s="104"/>
      <c r="J1016" s="104"/>
      <c r="K1016" s="104"/>
      <c r="L1016" s="104"/>
      <c r="M1016" s="104"/>
      <c r="N1016" s="104"/>
      <c r="O1016" s="104"/>
      <c r="P1016" s="104"/>
      <c r="Q1016" s="104"/>
      <c r="R1016" s="104"/>
      <c r="S1016" s="104"/>
      <c r="T1016" s="104"/>
      <c r="U1016" s="104"/>
      <c r="V1016" s="104"/>
      <c r="W1016" s="104"/>
      <c r="X1016" s="104"/>
      <c r="Y1016" s="104"/>
      <c r="Z1016" s="104"/>
      <c r="AA1016" s="104"/>
      <c r="AB1016" s="104"/>
      <c r="AC1016" s="104"/>
      <c r="AD1016" s="104"/>
      <c r="AE1016" s="104"/>
      <c r="AF1016" s="104"/>
      <c r="AG1016" s="104"/>
    </row>
    <row r="1017" spans="1:33" ht="12.75">
      <c r="A1017" s="104"/>
      <c r="B1017" s="104"/>
      <c r="C1017" s="104"/>
      <c r="D1017" s="104"/>
      <c r="E1017" s="104"/>
      <c r="F1017" s="104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04"/>
      <c r="Q1017" s="104"/>
      <c r="R1017" s="104"/>
      <c r="S1017" s="104"/>
      <c r="T1017" s="104"/>
      <c r="U1017" s="104"/>
      <c r="V1017" s="104"/>
      <c r="W1017" s="104"/>
      <c r="X1017" s="104"/>
      <c r="Y1017" s="104"/>
      <c r="Z1017" s="104"/>
      <c r="AA1017" s="104"/>
      <c r="AB1017" s="104"/>
      <c r="AC1017" s="104"/>
      <c r="AD1017" s="104"/>
      <c r="AE1017" s="104"/>
      <c r="AF1017" s="104"/>
      <c r="AG1017" s="104"/>
    </row>
    <row r="1018" spans="1:33" ht="12.75">
      <c r="A1018" s="104"/>
      <c r="B1018" s="104"/>
      <c r="C1018" s="104"/>
      <c r="D1018" s="104"/>
      <c r="E1018" s="104"/>
      <c r="F1018" s="104"/>
      <c r="G1018" s="104"/>
      <c r="H1018" s="104"/>
      <c r="I1018" s="104"/>
      <c r="J1018" s="104"/>
      <c r="K1018" s="104"/>
      <c r="L1018" s="104"/>
      <c r="M1018" s="104"/>
      <c r="N1018" s="104"/>
      <c r="O1018" s="104"/>
      <c r="P1018" s="104"/>
      <c r="Q1018" s="104"/>
      <c r="R1018" s="104"/>
      <c r="S1018" s="104"/>
      <c r="T1018" s="104"/>
      <c r="U1018" s="104"/>
      <c r="V1018" s="104"/>
      <c r="W1018" s="104"/>
      <c r="X1018" s="104"/>
      <c r="Y1018" s="104"/>
      <c r="Z1018" s="104"/>
      <c r="AA1018" s="104"/>
      <c r="AB1018" s="104"/>
      <c r="AC1018" s="104"/>
      <c r="AD1018" s="104"/>
      <c r="AE1018" s="104"/>
      <c r="AF1018" s="104"/>
      <c r="AG1018" s="104"/>
    </row>
    <row r="1019" spans="1:33" ht="12.75">
      <c r="A1019" s="104"/>
      <c r="B1019" s="104"/>
      <c r="C1019" s="104"/>
      <c r="D1019" s="104"/>
      <c r="E1019" s="104"/>
      <c r="F1019" s="104"/>
      <c r="G1019" s="104"/>
      <c r="H1019" s="104"/>
      <c r="I1019" s="104"/>
      <c r="J1019" s="104"/>
      <c r="K1019" s="104"/>
      <c r="L1019" s="104"/>
      <c r="M1019" s="104"/>
      <c r="N1019" s="104"/>
      <c r="O1019" s="104"/>
      <c r="P1019" s="104"/>
      <c r="Q1019" s="104"/>
      <c r="R1019" s="104"/>
      <c r="S1019" s="104"/>
      <c r="T1019" s="104"/>
      <c r="U1019" s="104"/>
      <c r="V1019" s="104"/>
      <c r="W1019" s="104"/>
      <c r="X1019" s="104"/>
      <c r="Y1019" s="104"/>
      <c r="Z1019" s="104"/>
      <c r="AA1019" s="104"/>
      <c r="AB1019" s="104"/>
      <c r="AC1019" s="104"/>
      <c r="AD1019" s="104"/>
      <c r="AE1019" s="104"/>
      <c r="AF1019" s="104"/>
      <c r="AG1019" s="104"/>
    </row>
    <row r="1020" spans="1:33" ht="12.75">
      <c r="A1020" s="104"/>
      <c r="B1020" s="104"/>
      <c r="C1020" s="104"/>
      <c r="D1020" s="104"/>
      <c r="E1020" s="104"/>
      <c r="F1020" s="104"/>
      <c r="G1020" s="104"/>
      <c r="H1020" s="104"/>
      <c r="I1020" s="104"/>
      <c r="J1020" s="104"/>
      <c r="K1020" s="104"/>
      <c r="L1020" s="104"/>
      <c r="M1020" s="104"/>
      <c r="N1020" s="104"/>
      <c r="O1020" s="104"/>
      <c r="P1020" s="104"/>
      <c r="Q1020" s="104"/>
      <c r="R1020" s="104"/>
      <c r="S1020" s="104"/>
      <c r="T1020" s="104"/>
      <c r="U1020" s="104"/>
      <c r="V1020" s="104"/>
      <c r="W1020" s="104"/>
      <c r="X1020" s="104"/>
      <c r="Y1020" s="104"/>
      <c r="Z1020" s="104"/>
      <c r="AA1020" s="104"/>
      <c r="AB1020" s="104"/>
      <c r="AC1020" s="104"/>
      <c r="AD1020" s="104"/>
      <c r="AE1020" s="104"/>
      <c r="AF1020" s="104"/>
      <c r="AG1020" s="104"/>
    </row>
  </sheetData>
  <mergeCells count="18">
    <mergeCell ref="A5:G5"/>
    <mergeCell ref="A18:G18"/>
    <mergeCell ref="A24:G24"/>
    <mergeCell ref="A37:H37"/>
    <mergeCell ref="A38:H38"/>
    <mergeCell ref="B39:H39"/>
    <mergeCell ref="B40:H40"/>
    <mergeCell ref="B49:H49"/>
    <mergeCell ref="B50:H50"/>
    <mergeCell ref="A51:H51"/>
    <mergeCell ref="A54:H54"/>
    <mergeCell ref="B41:H41"/>
    <mergeCell ref="B42:H42"/>
    <mergeCell ref="B43:H43"/>
    <mergeCell ref="B44:H44"/>
    <mergeCell ref="B45:H45"/>
    <mergeCell ref="B46:H46"/>
    <mergeCell ref="B48:H48"/>
  </mergeCells>
  <hyperlinks>
    <hyperlink ref="B1" r:id="rId1" location="m=13/39.66630/45.27062&amp;l=T&amp;q=%D0%9D%D0%BE%D1%80%D0%B0%D0%B2%D0%B0%D0%BD%D0%BA&amp;nktl=cMCeoH2ogkJztIJIuzulqg"/>
    <hyperlink ref="B2" r:id="rId2" location="m=11/40.36250/44.42837&amp;l=T&amp;q=%D0%90%D0%B3%D0%B0%D1%80%D0%B0%D0%BA&amp;nktl=J1YUCvVQAtOu3f4a-lvFfA"/>
    <hyperlink ref="B3" r:id="rId3" location="m=9/40.22415/45.31551&amp;l=T&amp;q=%D0%9C%D0%B0%D1%80%D1%82%D1%83%D0%BD%D0%B8&amp;nktl=xbj0Ke_kPjcc49zOGR4XyQ"/>
    <hyperlink ref="H5" r:id="rId4" location="m=11/40.36250/44.42837&amp;l=T&amp;q=%D0%90%D0%B3%D0%B0%D1%80%D0%B0%D0%BA&amp;nktl=J1YUCvVQAtOu3f4a-lvFfA"/>
    <hyperlink ref="I6" r:id="rId5"/>
    <hyperlink ref="I7" r:id="rId6"/>
    <hyperlink ref="L8" r:id="rId7"/>
    <hyperlink ref="L9" r:id="rId8"/>
    <hyperlink ref="L10" r:id="rId9"/>
    <hyperlink ref="L11" r:id="rId10"/>
    <hyperlink ref="I16" r:id="rId11"/>
    <hyperlink ref="H18" r:id="rId12" location="m=13/39.66630/45.27062&amp;l=T&amp;q=%D0%9D%D0%BE%D1%80%D0%B0%D0%B2%D0%B0%D0%BD%D0%BA&amp;nktl=cMCeoH2ogkJztIJIuzulqg"/>
    <hyperlink ref="H24" r:id="rId13" location="m=9/40.22415/45.31551&amp;l=T&amp;q=%D0%9C%D0%B0%D1%80%D1%82%D1%83%D0%BD%D0%B8&amp;nktl=xbj0Ke_kPjcc49zOGR4XyQ"/>
    <hyperlink ref="B39" r:id="rId14"/>
    <hyperlink ref="I39" r:id="rId15"/>
    <hyperlink ref="B40" r:id="rId16"/>
    <hyperlink ref="B41" r:id="rId17"/>
    <hyperlink ref="B42" r:id="rId18"/>
    <hyperlink ref="B43" r:id="rId19"/>
    <hyperlink ref="B44" r:id="rId20"/>
    <hyperlink ref="B45" r:id="rId21"/>
    <hyperlink ref="B46" r:id="rId22"/>
    <hyperlink ref="B47" r:id="rId23"/>
    <hyperlink ref="B48" r:id="rId24"/>
    <hyperlink ref="B49" r:id="rId25"/>
    <hyperlink ref="B50" r:id="rId26"/>
    <hyperlink ref="B52" r:id="rId27"/>
    <hyperlink ref="B53" r:id="rId28"/>
    <hyperlink ref="B55" r:id="rId29"/>
    <hyperlink ref="B56" r:id="rId30"/>
    <hyperlink ref="B61" r:id="rId31" location="m=13/39.66630/45.27062&amp;l=T&amp;q=%D0%9D%D0%BE%D1%80%D0%B0%D0%B2%D0%B0%D0%BD%D0%BA&amp;nktl=cMCeoH2ogkJztIJIuzulqg"/>
    <hyperlink ref="B62" r:id="rId32" location="m=11/40.36250/44.42837&amp;l=T&amp;q=%D0%90%D0%B3%D0%B0%D1%80%D0%B0%D0%BA&amp;nktl=J1YUCvVQAtOu3f4a-lvFfA"/>
    <hyperlink ref="B63" r:id="rId33" location="m=9/40.22415/45.31551&amp;l=T&amp;q=%D0%9C%D0%B0%D1%80%D1%82%D1%83%D0%BD%D0%B8&amp;nktl=xbj0Ke_kPjcc49zOGR4XyQ"/>
  </hyperlinks>
  <pageMargins left="0.7" right="0.7" top="0.75" bottom="0.75" header="0.3" footer="0.3"/>
  <legacy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Снаряжение</vt:lpstr>
      <vt:lpstr>Снаряжение 09-10.04</vt:lpstr>
      <vt:lpstr>Варианы маршрутов Армения</vt:lpstr>
      <vt:lpstr>ЗАВСНАРЬЕ</vt:lpstr>
      <vt:lpstr>Отчеты Армения</vt:lpstr>
      <vt:lpstr>Достопримы Армения</vt:lpstr>
      <vt:lpstr>Препятствия Армения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Шашурин</dc:creator>
  <cp:lastModifiedBy>Андрей Шашурин</cp:lastModifiedBy>
  <cp:lastPrinted>2022-10-10T17:12:52Z</cp:lastPrinted>
  <dcterms:created xsi:type="dcterms:W3CDTF">2022-10-11T15:30:28Z</dcterms:created>
  <dcterms:modified xsi:type="dcterms:W3CDTF">2022-10-11T15:30:28Z</dcterms:modified>
</cp:coreProperties>
</file>