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Снаряжение" sheetId="6" r:id="rId1"/>
    <sheet name="Снаряжение 09-10.04" sheetId="18" state="hidden" r:id="rId2"/>
    <sheet name="Варианы маршрутов Армения" sheetId="20" state="hidden" r:id="rId3"/>
    <sheet name="ЗАВСНАРЬЕ" sheetId="23" state="hidden" r:id="rId4"/>
    <sheet name="Отчеты Армения" sheetId="25" state="hidden" r:id="rId5"/>
    <sheet name="Достопримы Армения" sheetId="26" state="hidden" r:id="rId6"/>
    <sheet name="Препятствия Армения" sheetId="27" state="hidden" r:id="rId7"/>
  </sheets>
  <definedNames>
    <definedName name="_xlnm._FilterDatabase" localSheetId="3" hidden="1">ЗАВСНАРЬЕ!$E$4:$L$32</definedName>
    <definedName name="_xlnm._FilterDatabase" localSheetId="1" hidden="1">'Снаряжение 09-10.04'!$E$2:$J$26</definedName>
  </definedNames>
  <calcPr calcId="144525"/>
</workbook>
</file>

<file path=xl/calcChain.xml><?xml version="1.0" encoding="utf-8"?>
<calcChain xmlns="http://schemas.openxmlformats.org/spreadsheetml/2006/main">
  <c r="D38" i="6" l="1"/>
  <c r="D37" i="6"/>
  <c r="B38" i="6"/>
  <c r="B37" i="6"/>
  <c r="D35" i="6"/>
  <c r="D33" i="6"/>
  <c r="B33" i="6"/>
  <c r="B35" i="6" s="1"/>
  <c r="K23" i="23" l="1"/>
  <c r="G23" i="23"/>
  <c r="G24" i="23" s="1"/>
  <c r="J21" i="23"/>
  <c r="H20" i="23"/>
  <c r="H23" i="23" s="1"/>
  <c r="H25" i="23" s="1"/>
  <c r="F19" i="23"/>
  <c r="F18" i="23"/>
  <c r="J17" i="23"/>
  <c r="L16" i="23"/>
  <c r="F15" i="23"/>
  <c r="F23" i="23" s="1"/>
  <c r="F24" i="23" s="1"/>
  <c r="J14" i="23"/>
  <c r="J23" i="23" s="1"/>
  <c r="J24" i="23" s="1"/>
  <c r="L13" i="23"/>
  <c r="L23" i="23" s="1"/>
  <c r="L24" i="23" s="1"/>
  <c r="G12" i="23"/>
  <c r="G11" i="23"/>
  <c r="E10" i="23"/>
  <c r="I9" i="23"/>
  <c r="I8" i="23"/>
  <c r="I23" i="23" s="1"/>
  <c r="I25" i="23" s="1"/>
  <c r="H7" i="23"/>
  <c r="E6" i="23"/>
  <c r="C5" i="23"/>
  <c r="E5" i="23" s="1"/>
  <c r="E23" i="23" s="1"/>
  <c r="I1" i="23"/>
  <c r="C1" i="23"/>
  <c r="E1" i="23" s="1"/>
  <c r="J30" i="18"/>
  <c r="B30" i="18"/>
  <c r="D30" i="18" s="1"/>
  <c r="D29" i="18"/>
  <c r="B28" i="18"/>
  <c r="G26" i="18"/>
  <c r="D25" i="18"/>
  <c r="I25" i="18" s="1"/>
  <c r="J24" i="18"/>
  <c r="H22" i="18"/>
  <c r="G21" i="18"/>
  <c r="G20" i="18"/>
  <c r="G19" i="18"/>
  <c r="G18" i="18"/>
  <c r="G29" i="18" s="1"/>
  <c r="G31" i="18" s="1"/>
  <c r="G17" i="18"/>
  <c r="H16" i="18"/>
  <c r="H15" i="18"/>
  <c r="F14" i="18"/>
  <c r="F29" i="18" s="1"/>
  <c r="F31" i="18" s="1"/>
  <c r="F13" i="18"/>
  <c r="I12" i="18"/>
  <c r="I29" i="18" s="1"/>
  <c r="I31" i="18" s="1"/>
  <c r="J11" i="18"/>
  <c r="H8" i="18"/>
  <c r="H29" i="18" s="1"/>
  <c r="H31" i="18" s="1"/>
  <c r="G7" i="18"/>
  <c r="E6" i="18"/>
  <c r="F5" i="18"/>
  <c r="E4" i="18"/>
  <c r="E29" i="18" s="1"/>
  <c r="E31" i="18" s="1"/>
  <c r="H47" i="6"/>
  <c r="H46" i="6"/>
  <c r="E45" i="6"/>
  <c r="E44" i="6"/>
  <c r="E43" i="6"/>
  <c r="E41" i="6"/>
  <c r="F39" i="6"/>
  <c r="F38" i="6"/>
  <c r="I37" i="6"/>
  <c r="G36" i="6"/>
  <c r="H35" i="6"/>
  <c r="G34" i="6"/>
  <c r="J33" i="6"/>
  <c r="I32" i="6"/>
  <c r="I31" i="6"/>
  <c r="F28" i="6"/>
  <c r="K27" i="6"/>
  <c r="J26" i="6"/>
  <c r="G25" i="6"/>
  <c r="G24" i="6"/>
  <c r="G23" i="6"/>
  <c r="G22" i="6"/>
  <c r="G21" i="6"/>
  <c r="G20" i="6"/>
  <c r="G19" i="6"/>
  <c r="F18" i="6"/>
  <c r="F17" i="6"/>
  <c r="F16" i="6"/>
  <c r="K15" i="6"/>
  <c r="F14" i="6"/>
  <c r="K13" i="6"/>
  <c r="J11" i="6"/>
  <c r="H10" i="6"/>
  <c r="H9" i="6"/>
  <c r="G8" i="6"/>
  <c r="E6" i="6"/>
  <c r="J5" i="6"/>
  <c r="E4" i="6"/>
  <c r="J31" i="18" l="1"/>
  <c r="J2" i="23"/>
  <c r="J1" i="23"/>
  <c r="K1" i="23" s="1"/>
  <c r="E24" i="23"/>
  <c r="M24" i="23" s="1"/>
  <c r="M23" i="23"/>
  <c r="K30" i="18"/>
</calcChain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sz val="10"/>
            <color rgb="FF000000"/>
            <rFont val="Calibri"/>
            <scheme val="minor"/>
          </rPr>
          <t>в 100 км от горы Арагац :))
	-Anonymous</t>
        </r>
      </text>
    </comment>
    <comment ref="G6" authorId="0">
      <text>
        <r>
          <rPr>
            <sz val="10"/>
            <color rgb="FF000000"/>
            <rFont val="Calibri"/>
            <scheme val="minor"/>
          </rPr>
          <t>не слабо :))
	-Anonymous</t>
        </r>
      </text>
    </comment>
    <comment ref="I6" authorId="0">
      <text>
        <r>
          <rPr>
            <sz val="10"/>
            <color rgb="FF000000"/>
            <rFont val="Calibri"/>
            <scheme val="minor"/>
          </rPr>
          <t>также есть у (Корнеев Д. А., 2018)
	-Anonymous</t>
        </r>
      </text>
    </comment>
    <comment ref="I7" authorId="0">
      <text>
        <r>
          <rPr>
            <sz val="10"/>
            <color rgb="FF000000"/>
            <rFont val="Calibri"/>
            <scheme val="minor"/>
          </rPr>
          <t>(Алукаев К. В., 2021)
	-Anonymous</t>
        </r>
      </text>
    </comment>
    <comment ref="H8" authorId="0">
      <text>
        <r>
          <rPr>
            <sz val="10"/>
            <color rgb="FF000000"/>
            <rFont val="Calibri"/>
            <scheme val="minor"/>
          </rPr>
          <t>у Журавлева от Лусагюха
	-Anonymous</t>
        </r>
      </text>
    </comment>
    <comment ref="I8" authorId="0">
      <text>
        <r>
          <rPr>
            <sz val="10"/>
            <color rgb="FF000000"/>
            <rFont val="Calibri"/>
            <scheme val="minor"/>
          </rPr>
          <t>Алукаеву там понравилось, наверное?
	-Anonymous</t>
        </r>
      </text>
    </comment>
    <comment ref="B9" authorId="0">
      <text>
        <r>
          <rPr>
            <sz val="10"/>
            <color rgb="FF000000"/>
            <rFont val="Calibri"/>
            <scheme val="minor"/>
          </rPr>
          <t>в бумажном отчете не видно трек
	-Anonymous</t>
        </r>
      </text>
    </comment>
    <comment ref="B11" authorId="0">
      <text>
        <r>
          <rPr>
            <sz val="10"/>
            <color rgb="FF000000"/>
            <rFont val="Calibri"/>
            <scheme val="minor"/>
          </rPr>
          <t>Не очень понятно, это где-то, где река Елпин, археолог.комплекс Арени и монастырь Нораванк
	-Anonymous</t>
        </r>
      </text>
    </comment>
    <comment ref="I12" authorId="0">
      <text>
        <r>
          <rPr>
            <sz val="10"/>
            <color rgb="FF000000"/>
            <rFont val="Calibri"/>
            <scheme val="minor"/>
          </rPr>
          <t>Красиво...
	-Anonymous</t>
        </r>
      </text>
    </comment>
    <comment ref="B13" authorId="0">
      <text>
        <r>
          <rPr>
            <sz val="10"/>
            <color rgb="FF000000"/>
            <rFont val="Calibri"/>
            <scheme val="minor"/>
          </rPr>
          <t>не нравится! рядом - нормальная дорога, а они шли по каким-то козьим тропам, фу такими быть, бездорожье надо использовать там, где рядом нет норм дороги
	-Anonymous
----
О, yes!!!
	-Anonymous</t>
        </r>
      </text>
    </comment>
    <comment ref="D13" authorId="0">
      <text>
        <r>
          <rPr>
            <sz val="10"/>
            <color rgb="FF000000"/>
            <rFont val="Calibri"/>
            <scheme val="minor"/>
          </rPr>
          <t>класс!!!
	-Anonymous</t>
        </r>
      </text>
    </comment>
    <comment ref="H13" authorId="0">
      <text>
        <r>
          <rPr>
            <sz val="10"/>
            <color rgb="FF000000"/>
            <rFont val="Calibri"/>
            <scheme val="minor"/>
          </rPr>
          <t>по каким-то козьим тропам...
	-Anonymous</t>
        </r>
      </text>
    </comment>
    <comment ref="B15" authorId="0">
      <text>
        <r>
          <rPr>
            <sz val="10"/>
            <color rgb="FF000000"/>
            <rFont val="Calibri"/>
            <scheme val="minor"/>
          </rPr>
          <t>посмотреть в других отчетах
	-Anonymous</t>
        </r>
      </text>
    </comment>
    <comment ref="F19" authorId="0">
      <text>
        <r>
          <rPr>
            <sz val="10"/>
            <color rgb="FF000000"/>
            <rFont val="Calibri"/>
            <scheme val="minor"/>
          </rPr>
          <t>8 часов подъем, 2ч20 мин спуск
	-Anonymous</t>
        </r>
      </text>
    </comment>
    <comment ref="I19" authorId="0">
      <text>
        <r>
          <rPr>
            <sz val="10"/>
            <color rgb="FF000000"/>
            <rFont val="Calibri"/>
            <scheme val="minor"/>
          </rPr>
          <t>посмотреть подробнее этот отчет
	-Anonymous</t>
        </r>
      </text>
    </comment>
    <comment ref="B21" authorId="0">
      <text>
        <r>
          <rPr>
            <sz val="10"/>
            <color rgb="FF000000"/>
            <rFont val="Calibri"/>
            <scheme val="minor"/>
          </rPr>
          <t>смотреть путь прохождения, могли разжаловать до 3ки? Пересчет?
	-Anonymous</t>
        </r>
      </text>
    </comment>
    <comment ref="B22" authorId="0">
      <text>
        <r>
          <rPr>
            <sz val="10"/>
            <color rgb="FF000000"/>
            <rFont val="Calibri"/>
            <scheme val="minor"/>
          </rPr>
          <t>в отчете 2016 года отмечено как первопрохождение
	-Anonymous</t>
        </r>
      </text>
    </comment>
    <comment ref="B25" authorId="0">
      <text>
        <r>
          <rPr>
            <sz val="10"/>
            <color rgb="FF000000"/>
            <rFont val="Calibri"/>
            <scheme val="minor"/>
          </rPr>
          <t>оч популярен в отчетах
	-Anonymous</t>
        </r>
      </text>
    </comment>
    <comment ref="H27" authorId="0">
      <text>
        <r>
          <rPr>
            <sz val="10"/>
            <color rgb="FF000000"/>
            <rFont val="Calibri"/>
            <scheme val="minor"/>
          </rPr>
          <t>хз где трасса М4
	-Anonymous</t>
        </r>
      </text>
    </comment>
    <comment ref="H28" authorId="0">
      <text>
        <r>
          <rPr>
            <sz val="10"/>
            <color rgb="FF000000"/>
            <rFont val="Calibri"/>
            <scheme val="minor"/>
          </rPr>
          <t>у Прошкина от р.Арпа
	-Anonymous</t>
        </r>
      </text>
    </comment>
    <comment ref="B30" authorId="0">
      <text>
        <r>
          <rPr>
            <sz val="10"/>
            <color rgb="FF000000"/>
            <rFont val="Calibri"/>
            <scheme val="minor"/>
          </rPr>
          <t>у Журавлева 2016 это - тройка
	-Anonymous</t>
        </r>
      </text>
    </comment>
    <comment ref="B31" authorId="0">
      <text>
        <r>
          <rPr>
            <sz val="10"/>
            <color rgb="FF000000"/>
            <rFont val="Calibri"/>
            <scheme val="minor"/>
          </rPr>
          <t>не путать с равнинным препятствием 1кт долина р.Косах
	-Anonymous</t>
        </r>
      </text>
    </comment>
    <comment ref="B32" authorId="0">
      <text>
        <r>
          <rPr>
            <sz val="10"/>
            <color rgb="FF000000"/>
            <rFont val="Calibri"/>
            <scheme val="minor"/>
          </rPr>
          <t>он же - Спитакский или нет?
	-Anonymous</t>
        </r>
      </text>
    </comment>
    <comment ref="B34" authorId="0">
      <text>
        <r>
          <rPr>
            <sz val="10"/>
            <color rgb="FF000000"/>
            <rFont val="Calibri"/>
            <scheme val="minor"/>
          </rPr>
          <t>Обсерватория
	-Anonymous</t>
        </r>
      </text>
    </comment>
    <comment ref="G34" authorId="0">
      <text>
        <r>
          <rPr>
            <sz val="10"/>
            <color rgb="FF000000"/>
            <rFont val="Calibri"/>
            <scheme val="minor"/>
          </rPr>
          <t>это разница по nakarte, не подъем
	-Anonymous</t>
        </r>
      </text>
    </comment>
    <comment ref="A43" authorId="0">
      <text>
        <r>
          <rPr>
            <sz val="10"/>
            <color rgb="FF000000"/>
            <rFont val="Calibri"/>
            <scheme val="minor"/>
          </rPr>
          <t>см.фотки в отчете
	-Anonymous</t>
        </r>
      </text>
    </comment>
  </commentList>
</comments>
</file>

<file path=xl/sharedStrings.xml><?xml version="1.0" encoding="utf-8"?>
<sst xmlns="http://schemas.openxmlformats.org/spreadsheetml/2006/main" count="738" uniqueCount="467">
  <si>
    <t>Константинов</t>
  </si>
  <si>
    <t>Титов</t>
  </si>
  <si>
    <t>Маслова</t>
  </si>
  <si>
    <t>Потапов</t>
  </si>
  <si>
    <t>Костя</t>
  </si>
  <si>
    <t>Андрей Л.</t>
  </si>
  <si>
    <t>Андрей Т.</t>
  </si>
  <si>
    <t>Вит</t>
  </si>
  <si>
    <t>Андрей Ш.</t>
  </si>
  <si>
    <t>Костя К.</t>
  </si>
  <si>
    <t>Виталий Б.</t>
  </si>
  <si>
    <t>Семён П.</t>
  </si>
  <si>
    <t>Таня М.</t>
  </si>
  <si>
    <t>Название</t>
  </si>
  <si>
    <t>Хозяин</t>
  </si>
  <si>
    <t>Кто несёт</t>
  </si>
  <si>
    <t>Вес, кг</t>
  </si>
  <si>
    <t>Палатки</t>
  </si>
  <si>
    <t>Палатка 4м Redfox Challenger 4 - тент</t>
  </si>
  <si>
    <t>Внутряшка</t>
  </si>
  <si>
    <t>Саша Б</t>
  </si>
  <si>
    <t>Дуги</t>
  </si>
  <si>
    <t>Тент 3х3</t>
  </si>
  <si>
    <t>Костровое и готовка</t>
  </si>
  <si>
    <t>Фляга топливная 1</t>
  </si>
  <si>
    <t>Фляга топливная 2 (530 мл)</t>
  </si>
  <si>
    <t>Кан 4,5 л</t>
  </si>
  <si>
    <t>Кан 6 л</t>
  </si>
  <si>
    <t>Половник</t>
  </si>
  <si>
    <t>Шуршик</t>
  </si>
  <si>
    <t>Саша С.</t>
  </si>
  <si>
    <t>Доска кух.</t>
  </si>
  <si>
    <t>Скатерть</t>
  </si>
  <si>
    <t>Мусорные пакеты</t>
  </si>
  <si>
    <t>Скотч</t>
  </si>
  <si>
    <t>Варежка-прихватка</t>
  </si>
  <si>
    <t>Бензин 1л</t>
  </si>
  <si>
    <t>Надо прикинуть сколько в среднем бензина мы везём с учётом наличия заправок</t>
  </si>
  <si>
    <t>экран для горелок 1</t>
  </si>
  <si>
    <t>экран для горелок 2</t>
  </si>
  <si>
    <t>Прочее</t>
  </si>
  <si>
    <t>Аптечка</t>
  </si>
  <si>
    <t>Жду окончательный вес</t>
  </si>
  <si>
    <t>Ремнабор</t>
  </si>
  <si>
    <t>Директивный вес</t>
  </si>
  <si>
    <t>Швейнабор</t>
  </si>
  <si>
    <t>покрышка 26</t>
  </si>
  <si>
    <t>покрышка 27</t>
  </si>
  <si>
    <t>покрышка 29</t>
  </si>
  <si>
    <t>Трос для велосипедов</t>
  </si>
  <si>
    <t>Рация 1  + батарейки АА</t>
  </si>
  <si>
    <t>вес без штатного аккума - 155 г</t>
  </si>
  <si>
    <t>Рация 2 + батарейки АА</t>
  </si>
  <si>
    <t xml:space="preserve">Навигатор штурмана </t>
  </si>
  <si>
    <t>6 комплектов 2 АА</t>
  </si>
  <si>
    <t>Литиевые батарейки</t>
  </si>
  <si>
    <t>навигатор руководителя</t>
  </si>
  <si>
    <t>Акб в навигатор руковода</t>
  </si>
  <si>
    <t>Комплект бумажных карт и пр. документы</t>
  </si>
  <si>
    <t>Диктофон + батарейка ААА</t>
  </si>
  <si>
    <t>Безмен</t>
  </si>
  <si>
    <t>Фотоаппарат и эл. питания</t>
  </si>
  <si>
    <t>Флаг (Бол.)</t>
  </si>
  <si>
    <t>Человек</t>
  </si>
  <si>
    <t>Вес всего</t>
  </si>
  <si>
    <t>Вес на чел</t>
  </si>
  <si>
    <t>Вес на М:</t>
  </si>
  <si>
    <t>Контроль</t>
  </si>
  <si>
    <t>Вес на Ж:</t>
  </si>
  <si>
    <t>Баланс</t>
  </si>
  <si>
    <t>Сергеева</t>
  </si>
  <si>
    <t>2 кт</t>
  </si>
  <si>
    <t>Ссылка</t>
  </si>
  <si>
    <t>Кто добавил</t>
  </si>
  <si>
    <t>Описание</t>
  </si>
  <si>
    <t>Трек</t>
  </si>
  <si>
    <t>Доп. материалы</t>
  </si>
  <si>
    <t>Андрей Ш</t>
  </si>
  <si>
    <t>Палатка 2м NatureHike</t>
  </si>
  <si>
    <t>Горелка мультитопливная</t>
  </si>
  <si>
    <t>Кан 5 л</t>
  </si>
  <si>
    <t>Кан 6,5 л</t>
  </si>
  <si>
    <t>Пила лучковая Ковровская</t>
  </si>
  <si>
    <t>Топор fiskars x7</t>
  </si>
  <si>
    <t>Доска</t>
  </si>
  <si>
    <t>Костровая рукавица</t>
  </si>
  <si>
    <t>Шашурин А.</t>
  </si>
  <si>
    <r>
      <t xml:space="preserve">Вариант1 </t>
    </r>
    <r>
      <rPr>
        <u/>
        <sz val="10"/>
        <color rgb="FF1155CC"/>
        <rFont val="Calibri"/>
      </rPr>
      <t>https://nakarte.me/#m=9/40.98301/44.40399&amp;l=G&amp;nktl=Wn_91BgqddNIg8ywTItMbg</t>
    </r>
  </si>
  <si>
    <t>3к.с.</t>
  </si>
  <si>
    <t>https://nakarte.me/#m=12/40.69248/44.29756&amp;l=Otm&amp;nktl=xcgBul8t1zUXDicPZfrfpw</t>
  </si>
  <si>
    <t>http://velotrex.ru/trackview.php?file=5093</t>
  </si>
  <si>
    <t>первопроход</t>
  </si>
  <si>
    <t>https://nakarte.me/#m=9/40.47934/44.58527&amp;l=O&amp;nktl=xu6tKHmX3GY32hOD0QR_MA</t>
  </si>
  <si>
    <t>http://velotrex.ru/trackview.php?file=5094</t>
  </si>
  <si>
    <t>2к.с.</t>
  </si>
  <si>
    <t>https://nakarte.me/#m=11/39.84650/45.24307&amp;l=G&amp;q=%D0%BD%D0%BE%D1%80%D0%B0%D0%B2%D0%B0%D0%BD&amp;nktl=8c39pHuRRAAROMtvLv1r_g</t>
  </si>
  <si>
    <t>http://velotrex.ru/trackview.php?file=5066</t>
  </si>
  <si>
    <t>заимсвованный</t>
  </si>
  <si>
    <t>https://nakarte.me/#m=9/39.85494/45.20874&amp;l=G&amp;nktl=yA6ogfqqqUgxB2iu_kWE2A</t>
  </si>
  <si>
    <t>http://velotrex.ru/trackview.php?file=5009</t>
  </si>
  <si>
    <t>https://nakarte.me/#m=9/39.85494/45.20874&amp;l=G&amp;nktl=IBXp13hc6LCXDIzGmuDXtg</t>
  </si>
  <si>
    <t>http://velotrex.ru/trackview.php?file=5010</t>
  </si>
  <si>
    <t>собсвенный/заимсвованный</t>
  </si>
  <si>
    <t>https://nakarte.me/#m=8/40.19776/44.00024&amp;l=G&amp;q=%D0%BD%D0%BE%D1%80%D0%B0%D0%B2%D0%B0%D0%BD&amp;nktl=aRVp9n4ipDj_iBhL8_gM1g</t>
  </si>
  <si>
    <t>http://velotrex.ru/trackview.php?file=5065</t>
  </si>
  <si>
    <r>
      <t xml:space="preserve">Вариант2 </t>
    </r>
    <r>
      <rPr>
        <u/>
        <sz val="10"/>
        <color rgb="FF1155CC"/>
        <rFont val="Calibri"/>
      </rPr>
      <t>https://nakarte.me/#m=15/40.35900/44.25147&amp;l=O&amp;nktl=X1EPTpapLqFrvXiSXE1MKQ</t>
    </r>
  </si>
  <si>
    <t>https://nakarte.me/#m=15/40.35900/44.25147&amp;l=O&amp;nktl=_fE24VyFNLiSW8nSftiKfg</t>
  </si>
  <si>
    <t>http://velotrex.ru/trackview.php?file=5099</t>
  </si>
  <si>
    <r>
      <t xml:space="preserve">Вариант3 </t>
    </r>
    <r>
      <rPr>
        <u/>
        <sz val="10"/>
        <color rgb="FF1155CC"/>
        <rFont val="Calibri"/>
      </rPr>
      <t>https://nakarte.me/#m=8/40.67231/43.84094&amp;l=G&amp;nktl=ZpkHL7cBIy42imkUAMO3fA</t>
    </r>
  </si>
  <si>
    <t>?</t>
  </si>
  <si>
    <t>Маша</t>
  </si>
  <si>
    <t>Семён</t>
  </si>
  <si>
    <t>Вес, г</t>
  </si>
  <si>
    <t>вес итог, г</t>
  </si>
  <si>
    <t>ММ</t>
  </si>
  <si>
    <t>ЖЖ</t>
  </si>
  <si>
    <t>Андрей Л</t>
  </si>
  <si>
    <t>Саша</t>
  </si>
  <si>
    <t>Андрей Ш (лыжник)</t>
  </si>
  <si>
    <t>Тимур</t>
  </si>
  <si>
    <t>Андрей</t>
  </si>
  <si>
    <t>внутряшка палатки 3ки</t>
  </si>
  <si>
    <t>тент палатки 3ки</t>
  </si>
  <si>
    <t>колья-дуги</t>
  </si>
  <si>
    <t>кан 6.5л</t>
  </si>
  <si>
    <t>кан 5л</t>
  </si>
  <si>
    <t>лопата</t>
  </si>
  <si>
    <t>двуручка</t>
  </si>
  <si>
    <t>топор 1</t>
  </si>
  <si>
    <t>лучковая 1</t>
  </si>
  <si>
    <t>внутряшка 2</t>
  </si>
  <si>
    <t>тент палатки 2</t>
  </si>
  <si>
    <t>дуги и колья 2</t>
  </si>
  <si>
    <t xml:space="preserve">трос костровой </t>
  </si>
  <si>
    <t>топор 2</t>
  </si>
  <si>
    <t>волчатник</t>
  </si>
  <si>
    <t>кухня</t>
  </si>
  <si>
    <t>лучковая 2</t>
  </si>
  <si>
    <t>Контроль суммы)</t>
  </si>
  <si>
    <t>Сумма</t>
  </si>
  <si>
    <t>норма мм</t>
  </si>
  <si>
    <t>норма жж</t>
  </si>
  <si>
    <t>http://www.tlib.ru/doc.aspx?id=43462&amp;page=1</t>
  </si>
  <si>
    <t>Алукаев, 3кс, 2021</t>
  </si>
  <si>
    <t>https://nakarte.me/#m=10/40.01079/45.07278&amp;l=O&amp;nktl=nGgQWmkoBiYR1p_nVENmSw</t>
  </si>
  <si>
    <t>https://yadi.sk/i/pgohlj4Xxqn3sQ</t>
  </si>
  <si>
    <t>http://www.kramar.ru/otchets/2021_Alukaev_Armenia.pdf</t>
  </si>
  <si>
    <t>http://www.tlib.ru/doc.aspx?id=40435&amp;page=1</t>
  </si>
  <si>
    <t>Журвлёв, 3кс, 2016</t>
  </si>
  <si>
    <t>https://nakarte.me/#m=9/40.59936/44.81598&amp;l=O&amp;nktl=PXZmN_M2bW2HeUVVu2G8lQ</t>
  </si>
  <si>
    <t>http://мкв.рф/Otchety/2016_zakavkazie_3kc_zhuravlev.pdf</t>
  </si>
  <si>
    <t>http://www.tlib.ru/doc.aspx?id=41410&amp;page=1</t>
  </si>
  <si>
    <t>Корнеев, 3кс, 2018</t>
  </si>
  <si>
    <t>https://nakarte.me/#m=9/40.61604/45.16479&amp;l=O&amp;nktl=MgMMURYklTzRhMOKR6AkZg</t>
  </si>
  <si>
    <t>http://мкв.рф/Otchety/%D0%9E%D1%82%D1%87%D0%B5%D1%82_%D0%93%D1%80%D1%83%D0%B7%D0%B8%D1%8F_%D0%90%D1%80%D0%BC%D0%B5%D0%BD%D0%B8%D1%8F_3%D0%9A%D0%A1_%D0%A1%D0%A3_2018_%D0%9A%D0%BE%D1%80%D0%BD%D0%B5%D0%B5%D0%B2.pdf</t>
  </si>
  <si>
    <t>https://biketravelreports.ru/regions/europe/armenia</t>
  </si>
  <si>
    <t>Всякое</t>
  </si>
  <si>
    <t>http://tkmgtu.ru/files/velo/otchet/3kc4el_Lyalin_Armenia_2018.pdf</t>
  </si>
  <si>
    <t>Лялин, 3 с эл. 4 к.с., 2018</t>
  </si>
  <si>
    <t>https://nakarte.me/#m=10/39.69556/45.66330&amp;l=O&amp;nktl=Uh8nwLbHz5yAIgZCEYbjwQ</t>
  </si>
  <si>
    <t>http://мкв.рф/Otchety/2016_Armenia_4kc_Anohin.pdf</t>
  </si>
  <si>
    <t>Анохин, 4 к.с., 2016</t>
  </si>
  <si>
    <t>http://мкв.рф/Otchety/2016_Armenia_4kc_Proshkin.pdf</t>
  </si>
  <si>
    <t>Прошкин, 4.к.с., 2016</t>
  </si>
  <si>
    <t>https://nakarte.me/#m=10/39.98449/45.46143&amp;l=O&amp;nktl=j1HHSNKpSML7hmCFGILKrw</t>
  </si>
  <si>
    <t>https://bikepacking.com/routes/caucasus-crossing-armenia/</t>
  </si>
  <si>
    <t>https://risk.ru/blog/219495</t>
  </si>
  <si>
    <t>http://tkmgtu.ru/forum/trips/50347-lyamin-mitya-velo-n-k-armeniya-2016</t>
  </si>
  <si>
    <t>Лямин Митя, н/к, 2016</t>
  </si>
  <si>
    <t>https://nakarte.me/#m=9/39.94975/45.62622&amp;l=O&amp;nktl=JtxSgffXfcKP8q2yH1ZieA</t>
  </si>
  <si>
    <t>https://nakarte.me/#m=14/39.37233/46.26351&amp;l=O&amp;q=39.37963%2C%2046.24814&amp;nktl=wUtRvAf7YdLVsA69UCQ3gw</t>
  </si>
  <si>
    <t>В свободном формате. Пишите кто добавил</t>
  </si>
  <si>
    <t>добавил кто</t>
  </si>
  <si>
    <t>Армянский стоунхендж</t>
  </si>
  <si>
    <t xml:space="preserve">д. Караундж </t>
  </si>
  <si>
    <t xml:space="preserve">( арм. "Зорац Карер") </t>
  </si>
  <si>
    <t>Караундж</t>
  </si>
  <si>
    <t xml:space="preserve">7500 лет) </t>
  </si>
  <si>
    <t>Армения, Сюникская область</t>
  </si>
  <si>
    <t>https://yandex.ru/maps/org/karaundzh/61558150453</t>
  </si>
  <si>
    <t>https://araratour.com/ru/%D0%BA%D0%B0%D1%80%D0%B0%D1%83%D0%BD%D0%B4%D0%B6</t>
  </si>
  <si>
    <t>http://www.carahunge.com/</t>
  </si>
  <si>
    <t>https://www.google.com/maps/place/Carahunge,+Qarahunj+road,+Sisian,+%D0%90%D1%80%D0%BC%D0%B5%D0%BD%D0%B8%D1%8F/@39.5515613,46.0285532,15z/data=!3m1!1e3!4m2!3m1!1s0x4015f772c352e751:0xed1c87f565f0e696</t>
  </si>
  <si>
    <t>водопад Шаки</t>
  </si>
  <si>
    <t>https://ru.wikipedia.org/wiki/%D0%A8%D0%B0%D0%BA%D0%B8%D0%BD%D1%81%D0%BA%D0%B8%D0%B9_%D0%B2%D0%BE%D0%B4%D0%BE%D0%BF%D0%B0%D0%B4</t>
  </si>
  <si>
    <t xml:space="preserve">но есть умелец который чуть выше поставил  гидроэлектростанцию, Шаки может быть не таким как на картинке) </t>
  </si>
  <si>
    <t>https://yandex.ru/maps/org/vodopad_shaki/70169279280</t>
  </si>
  <si>
    <t>Крепость Амберд</t>
  </si>
  <si>
    <t>район горы Арагац</t>
  </si>
  <si>
    <t>https://www.advantour.com/rus/armenia/amberd.htm</t>
  </si>
  <si>
    <t>Замок Амберд</t>
  </si>
  <si>
    <t>плата за вход</t>
  </si>
  <si>
    <t>Армения, Арагацотнская область</t>
  </si>
  <si>
    <t>https://yandex.ru/maps/org/zamok_amberd/182438781744</t>
  </si>
  <si>
    <t>Бюраканская астрофизическая обсерватория</t>
  </si>
  <si>
    <t>район горы Арагатц</t>
  </si>
  <si>
    <t>Армения, Арагацотнская область, село Бюракан</t>
  </si>
  <si>
    <t>гланый инструмент 2,5 м диаметр</t>
  </si>
  <si>
    <t>https://yandex.ru/maps/org/byurakanskaya_astrofizicheskaya_observatoriya/49615229973</t>
  </si>
  <si>
    <t xml:space="preserve">есть экскурсия большая территория, охранник поит чаем) </t>
  </si>
  <si>
    <t>4а</t>
  </si>
  <si>
    <t xml:space="preserve">Радиотелескоп </t>
  </si>
  <si>
    <t>заброшка</t>
  </si>
  <si>
    <t>ущелье Оргов, рядом с Бюраканом</t>
  </si>
  <si>
    <t>Орговский радио телескоп</t>
  </si>
  <si>
    <t xml:space="preserve">диаметр 54 метра! </t>
  </si>
  <si>
    <t>https://yandex.ru/maps/org/orgovskiy_radiologicheskiy_teleskop/14604223926</t>
  </si>
  <si>
    <t>https://zen.yandex.ru/media/id/5fcd37070f83815912d6e8e7/zabroshennye-teleskopy-v-gorah-bratskoi-armenii-kosmos-uje-ne-nash-6012b9c8f26bf62c16c4a683</t>
  </si>
  <si>
    <t>Арагац, озеро Кари, метеостанция</t>
  </si>
  <si>
    <t xml:space="preserve">на Северную вершинку бы зайти! </t>
  </si>
  <si>
    <t>озеро Кари</t>
  </si>
  <si>
    <t>Арагацотнская область, Армения</t>
  </si>
  <si>
    <t>https://yandex.ru/maps?whatshere%5Bpoint%5D=44.181229764457214%2C40.47417587961672&amp;whatshere%5Bzoom%5D=11.282972&amp;ll=44.198430098317345%2C40.53701809386593&amp;z=11.282972</t>
  </si>
  <si>
    <t>ущелье Гарни, симфония камня, базальтовые столбы</t>
  </si>
  <si>
    <t>https://www.tourister.ru/world/asia/armenia/city/garni/placeofinterest/25288</t>
  </si>
  <si>
    <t>Симфония камней</t>
  </si>
  <si>
    <t>Армения, Араратская область, Симфония камней</t>
  </si>
  <si>
    <t>https://yandex.ru/maps/org/simfoniya_kamney/120181199618</t>
  </si>
  <si>
    <t>Храм Гарни</t>
  </si>
  <si>
    <t xml:space="preserve">как в Афинах </t>
  </si>
  <si>
    <t>Армения, Котайкская область, село Гарни</t>
  </si>
  <si>
    <t>https://yandex.ru/maps/org/khram_garni/46870097691</t>
  </si>
  <si>
    <t>Монастырь Гегард</t>
  </si>
  <si>
    <t>Монастырь копья</t>
  </si>
  <si>
    <t>Армения, Котайкская область</t>
  </si>
  <si>
    <t>https://yandex.ru/maps/org/monastyr_gegard/141175950094</t>
  </si>
  <si>
    <t>вырублен в скале, хорошая акустика, прохладно) вкусная пекарня</t>
  </si>
  <si>
    <t>Монастырь Севанаванк</t>
  </si>
  <si>
    <t>https://vstrokax.net/tserkvi-armenii/sevanavank-monastyri-armenii/#:~:text=%D0%A1%D0%B5%D0%B2%D0%B0%D0%BD%D0%B0%D0%B2%D0%B0%D0%BD%D0%BA%20%E2%80%94%20%D0%9C%D0%BE%D0%BD%D0%B0%D1%81%D1%82%D1%8B%D1%80%D0%B8%20%D0%90%D1%80%D0%BC%D0%B5%D0%BD%D0%B8%D0%B8.%20%D0%A6%D0%B5%D1%80%D0%BA%D0%B2%D0%B8,%D0%BA%D0%BE%D1%82%D0%BE%D1%80%D0%BE%D0%B9%20%D0%B8%20%D0%B6%D0%B8%D0%BB%D0%B0%20%D0%BC%D0%BE%D0%BD%D0%B0%D1%88%D0%B5%D1%81%D0%BA%D0%B0%D1%8F%20%D0%BE%D0%B1%D0%B8%D1%82%D0%B5%D0%BB%D1%8C</t>
  </si>
  <si>
    <t>красивый вид на о.Севан</t>
  </si>
  <si>
    <t>https://yandex.ru/profile/47153903693?no-distribution=1&amp;source=wizbiz_new_map_single</t>
  </si>
  <si>
    <t>В Ереване:</t>
  </si>
  <si>
    <t>Ереванский каскад</t>
  </si>
  <si>
    <t>Гигантская лестница из белого травертина</t>
  </si>
  <si>
    <t>40.1911, 44.51562</t>
  </si>
  <si>
    <t xml:space="preserve">Матенадаран </t>
  </si>
  <si>
    <t>хранилище древних рукописей</t>
  </si>
  <si>
    <t>40.19193, 44.52085</t>
  </si>
  <si>
    <t>ЦИЦЕРНАКАБЕРД</t>
  </si>
  <si>
    <t>памятник погибшим в Первую мировую и в память раскола Армении</t>
  </si>
  <si>
    <t>40.18582, 44.4903</t>
  </si>
  <si>
    <t>Крепость-музей Эребуни</t>
  </si>
  <si>
    <t>остатки крепости старше Рима на три десятка лет</t>
  </si>
  <si>
    <t>40.14138, 44.5353</t>
  </si>
  <si>
    <t>Площадь Республики</t>
  </si>
  <si>
    <t>N 40°10′40.13″ E 44°30′45.70″</t>
  </si>
  <si>
    <t>Монастырь Хор Вирап</t>
  </si>
  <si>
    <t>лучшая смотровая площадка на Арарат</t>
  </si>
  <si>
    <t>39.87819, 44.57575</t>
  </si>
  <si>
    <t>КАРАВАН-САРАЙ КНЯЗЯ ОРБЕЛЯНА НА СЕЛИМСКОМ ПЕРЕВАЛЕ</t>
  </si>
  <si>
    <t>39.94957, 45.23588</t>
  </si>
  <si>
    <t>Храм Звартноц</t>
  </si>
  <si>
    <t>руины храма 7 века в 10 км от Еревана</t>
  </si>
  <si>
    <t>40.16064, 44.33616</t>
  </si>
  <si>
    <t>Монастырь «Первопрестольный святой Эчмиадзин»</t>
  </si>
  <si>
    <t>главный храм Армении</t>
  </si>
  <si>
    <t>40.16183, 44.29111</t>
  </si>
  <si>
    <t xml:space="preserve">Церковь Святой Рипсиме </t>
  </si>
  <si>
    <t>Церковь 7 века в списке ЮНЕСКО</t>
  </si>
  <si>
    <t>40.16699, 44.30946</t>
  </si>
  <si>
    <t>Церковь святой Гаяне</t>
  </si>
  <si>
    <t>Древняя церковь в первозданном виде в списке ЮНЕСКО</t>
  </si>
  <si>
    <t>40.1575, 44.29184</t>
  </si>
  <si>
    <t>Монастырь Ахпат</t>
  </si>
  <si>
    <t>самый пейзажный монастырь</t>
  </si>
  <si>
    <t>41.09371, 44.71198</t>
  </si>
  <si>
    <t>Монастырь Санаин</t>
  </si>
  <si>
    <t>комплекс 10-13 веков</t>
  </si>
  <si>
    <t>41.08728, 44.66608</t>
  </si>
  <si>
    <t>Монастырский комплекс Кечарис 11 века в Цахкадзоре</t>
  </si>
  <si>
    <t>есть канатная дорога</t>
  </si>
  <si>
    <t>40.53394 44.71611</t>
  </si>
  <si>
    <t>памятник Леониду Енгибарову в Цахкадзоре</t>
  </si>
  <si>
    <t>40.53110 44.71982</t>
  </si>
  <si>
    <t>Казино в Цахкадзоре</t>
  </si>
  <si>
    <t>40.54045 44.72231</t>
  </si>
  <si>
    <t>Монастырь Агарцин рядом с Дилижаном</t>
  </si>
  <si>
    <t>есть водопад</t>
  </si>
  <si>
    <t>40.80251 44.89082</t>
  </si>
  <si>
    <t>Памятник Мимино в Дилижане</t>
  </si>
  <si>
    <t>40.74038 44.86539</t>
  </si>
  <si>
    <t>Монастырь Джуктакванг в окрестностях Дилижана</t>
  </si>
  <si>
    <t>40.75782 44.80298</t>
  </si>
  <si>
    <t>заброшенный монастырь 12 века Мотосованк в Дилижане</t>
  </si>
  <si>
    <t>40.74924 44.80800</t>
  </si>
  <si>
    <t>Тежаруйгский монастырь 12 века</t>
  </si>
  <si>
    <t>рядом с Меградзором</t>
  </si>
  <si>
    <t>40.59763 44.64470</t>
  </si>
  <si>
    <t>Монастырь Гошаванк</t>
  </si>
  <si>
    <t>40.73019 44.99734</t>
  </si>
  <si>
    <t>озеро Парз</t>
  </si>
  <si>
    <t>40.75308 44.96159</t>
  </si>
  <si>
    <t>Арзакан</t>
  </si>
  <si>
    <t>Древний монастырь Нехуц</t>
  </si>
  <si>
    <t>есть минеральные источники</t>
  </si>
  <si>
    <t>40.45655 44.58479</t>
  </si>
  <si>
    <t>40.45295 44.60487</t>
  </si>
  <si>
    <t>пещера Анапат</t>
  </si>
  <si>
    <t>дохристианские барельефы, языческие храмы, христианские храмы</t>
  </si>
  <si>
    <t>40.90309 45.06165</t>
  </si>
  <si>
    <t>Армянская Швейцария, красиво очень</t>
  </si>
  <si>
    <t>Канатная дорога "Крылья Татева"</t>
  </si>
  <si>
    <t>https://yandex.ru/maps/-/CCU5M-b1tD</t>
  </si>
  <si>
    <t>Монастырь Татев</t>
  </si>
  <si>
    <t>https://yandex.ru/maps/-/CCU5M-rrLD</t>
  </si>
  <si>
    <t>Пещера Арени с винодельней</t>
  </si>
  <si>
    <t>https://varandej.livejournal.com/1059541.html</t>
  </si>
  <si>
    <t>Джермук</t>
  </si>
  <si>
    <t>https://varandej.livejournal.com/1060425.html</t>
  </si>
  <si>
    <t>4 кт</t>
  </si>
  <si>
    <t>https://nakarte.me/#m=13/39.66630/45.27062&amp;l=T&amp;q=%D0%9D%D0%BE%D1%80%D0%B0%D0%B2%D0%B0%D0%BD%D0%BA&amp;nktl=cMCeoH2ogkJztIJIuzulqg</t>
  </si>
  <si>
    <t>3 кт</t>
  </si>
  <si>
    <t>https://nakarte.me/#m=11/40.36250/44.42837&amp;l=T&amp;q=%D0%90%D0%B3%D0%B0%D1%80%D0%B0%D0%BA&amp;nktl=J1YUCvVQAtOu3f4a-lvFfA</t>
  </si>
  <si>
    <t>https://nakarte.me/#m=9/40.22415/45.31551&amp;l=T&amp;q=%D0%9C%D0%B0%D1%80%D1%82%D1%83%D0%BD%D0%B8&amp;nktl=xbj0Ke_kPjcc49zOGR4XyQ</t>
  </si>
  <si>
    <t>Вид препятствия</t>
  </si>
  <si>
    <t>КТ</t>
  </si>
  <si>
    <t>Характеристика</t>
  </si>
  <si>
    <t>Lmax, км</t>
  </si>
  <si>
    <t>Hmax,м</t>
  </si>
  <si>
    <t>Набор,м</t>
  </si>
  <si>
    <t>путь прохождения</t>
  </si>
  <si>
    <t>Источник (ссылка на велотрекс или отчет)</t>
  </si>
  <si>
    <r>
      <rPr>
        <b/>
        <sz val="12"/>
        <color theme="1"/>
        <rFont val="Calibri"/>
      </rPr>
      <t>определяющие (3 К</t>
    </r>
    <r>
      <rPr>
        <b/>
        <sz val="12"/>
        <color rgb="FFCCCCCC"/>
        <rFont val="Calibri"/>
      </rPr>
      <t>о</t>
    </r>
    <r>
      <rPr>
        <b/>
        <sz val="12"/>
        <color theme="1"/>
        <rFont val="Calibri"/>
      </rPr>
      <t>Т</t>
    </r>
    <r>
      <rPr>
        <b/>
        <sz val="12"/>
        <color rgb="FFD9D9D9"/>
        <rFont val="Calibri"/>
      </rPr>
      <t>а/на мясо</t>
    </r>
    <r>
      <rPr>
        <b/>
        <sz val="12"/>
        <color theme="1"/>
        <rFont val="Calibri"/>
      </rPr>
      <t>)</t>
    </r>
  </si>
  <si>
    <r>
      <rPr>
        <u/>
        <sz val="12"/>
        <color rgb="FF1155CC"/>
        <rFont val="Calibri"/>
      </rPr>
      <t>https://nakarte.me/#m=11/40.36250/44.42837&amp;l=T&amp;q=%D0%90%D0%B3%D0%B0%D1%80%D0%B0%D0%BA&amp;nktl=J1YUCvVQAtOu3f4a-lvFfA</t>
    </r>
    <r>
      <rPr>
        <sz val="12"/>
        <rFont val="Calibri"/>
      </rPr>
      <t>A</t>
    </r>
  </si>
  <si>
    <t>траверс</t>
  </si>
  <si>
    <t>Арагац</t>
  </si>
  <si>
    <t>асфальт/крупный камень/грунт</t>
  </si>
  <si>
    <t>п.Агарак- до трассы (разв.Койтур)</t>
  </si>
  <si>
    <r>
      <rPr>
        <u/>
        <sz val="10"/>
        <color rgb="FF1155CC"/>
        <rFont val="Calibri"/>
      </rPr>
      <t>http://velotrex.ru/trackview.php?file=928</t>
    </r>
    <r>
      <rPr>
        <u/>
        <sz val="10"/>
        <color rgb="FF000000"/>
        <rFont val="Calibri"/>
      </rPr>
      <t xml:space="preserve"> </t>
    </r>
  </si>
  <si>
    <t xml:space="preserve">3 к.т., от Агарака до севернее Арташавана; охватывает юго-восточную часть горы Арагац. </t>
  </si>
  <si>
    <t>перевал</t>
  </si>
  <si>
    <t>Гохтаник</t>
  </si>
  <si>
    <t>асфальт/бетон/гравий/щебень/камень/грунт</t>
  </si>
  <si>
    <t>Кармрашен-Шатин</t>
  </si>
  <si>
    <r>
      <rPr>
        <u/>
        <sz val="10"/>
        <color rgb="FF0563C1"/>
        <rFont val="Calibri"/>
      </rPr>
      <t>http://velotrex.ru/trackview.php?file=1477</t>
    </r>
    <r>
      <rPr>
        <sz val="10"/>
        <rFont val="Calibri"/>
      </rPr>
      <t xml:space="preserve"> </t>
    </r>
  </si>
  <si>
    <t>3к.т. в сторону армении, там же по пути достоприм КАРАВАН-САРАЙ 39.94957, 45.23588</t>
  </si>
  <si>
    <t>через хребет Цахкуняц</t>
  </si>
  <si>
    <t>г. Апаран-п.Анкаван</t>
  </si>
  <si>
    <t>(Алукаев К. В., 2021)(Корнеев Д. А., 2018)(Алукаев К. В., 2018)(Корнеев Д. А., 2016)(Журвлёв А. В., 2016)</t>
  </si>
  <si>
    <t>http://velotrex.ru/trackview.php?file=4203</t>
  </si>
  <si>
    <t>горы Вайоцсар</t>
  </si>
  <si>
    <t>асфальт/бетон/камень/грунт</t>
  </si>
  <si>
    <t>пос. Кармрашен-дорога к монастырю Танаат</t>
  </si>
  <si>
    <t>(Алукаев К. В., 2021)</t>
  </si>
  <si>
    <t>http://velotrex.ru/trackview.php?file=3844</t>
  </si>
  <si>
    <t>Маргаовитский (Памбакский хребет)</t>
  </si>
  <si>
    <t>асфальт/бетон/гравий/щебень/камень/грунт/песок</t>
  </si>
  <si>
    <t>п.Меградзор-р.Агстев</t>
  </si>
  <si>
    <t>(Алукаев К. В., 2021)(Корнеев Д. А., 2018)(Алукаев К. В., 2018)(Журвлёв А. В., 2016)(Григорьева Т. В., 2016)(Корнеев Д. А., 2016)</t>
  </si>
  <si>
    <t>http://velotrex.ru/trackview.php?file=4206</t>
  </si>
  <si>
    <t>хребта Влюрт</t>
  </si>
  <si>
    <t>асфальт/бетон/камень/грунт 24.3 1608</t>
  </si>
  <si>
    <t>дор.Арпа-Арени - р.Елпин</t>
  </si>
  <si>
    <t>http://velotrex.ru/trackview.php?file=3845</t>
  </si>
  <si>
    <t>первал</t>
  </si>
  <si>
    <t>через Ераносский хребет</t>
  </si>
  <si>
    <t>асфальт/мелкий и крупный камень/грун</t>
  </si>
  <si>
    <t>п.Нарек-р.Азат</t>
  </si>
  <si>
    <t>(Корнеев Д. А., 2018)(Алукаев К. В., 2018)(Прошкин О. В., 2016)(Шумилкин Б. В., 2016)</t>
  </si>
  <si>
    <t>горы Чабаниглы г.Дилижан-р.Гетик</t>
  </si>
  <si>
    <t>асфальт/грунт/глина/все хорошее и разбитое</t>
  </si>
  <si>
    <t>надо смотреть</t>
  </si>
  <si>
    <t>(Корнеев Д. А., 2016)</t>
  </si>
  <si>
    <t>через Вохчабердский хребет</t>
  </si>
  <si>
    <t>асфальт/грунт/глина/крупный камень</t>
  </si>
  <si>
    <t>п.Гехашен-п.Гохт</t>
  </si>
  <si>
    <t>Безымянный</t>
  </si>
  <si>
    <t>п.Ттуджур-д.Анкаван</t>
  </si>
  <si>
    <t>(Прошкин О. В., 2016)</t>
  </si>
  <si>
    <t>Асфальт/бетон, гравий/щебень, камень, грунт</t>
  </si>
  <si>
    <t>г. Веди - р. Азат</t>
  </si>
  <si>
    <t>http://velotrex.ru/trackview.php?file=3847</t>
  </si>
  <si>
    <t>проходит через заповедник. Надо пробить как получить разрешение</t>
  </si>
  <si>
    <r>
      <rPr>
        <b/>
        <sz val="12"/>
        <color rgb="FF980000"/>
        <rFont val="Calibri"/>
      </rPr>
      <t>ПЕРЕ</t>
    </r>
    <r>
      <rPr>
        <b/>
        <sz val="12"/>
        <color rgb="FF666666"/>
        <rFont val="Calibri"/>
      </rPr>
      <t>определяющие (4 КТ, нужно пересчитывать, МКК может зарезать)</t>
    </r>
  </si>
  <si>
    <t>Спитакасар (через Гегамский хребет)</t>
  </si>
  <si>
    <t>каменистая горная дорога/теряющаяся горная колея</t>
  </si>
  <si>
    <t>п.Гохт-п.Ланджахпюр</t>
  </si>
  <si>
    <t>(Будкин К. Д., 2012)</t>
  </si>
  <si>
    <t>Дузюрт</t>
  </si>
  <si>
    <t>п.Дпрабак-ж/д ст.Драхтик</t>
  </si>
  <si>
    <t>(Григорьева Т. В., 2016)(Корнеев Д. А., 2016)</t>
  </si>
  <si>
    <t>подъем и спуск</t>
  </si>
  <si>
    <t>на перевал Арагац</t>
  </si>
  <si>
    <t>п.Анатрут-оз.Кари (Карагель) - п.Арич</t>
  </si>
  <si>
    <t>(Прошкин О. В., 2016)(Шумилкин Б. В., 2016)</t>
  </si>
  <si>
    <t>сад Ажарфахен</t>
  </si>
  <si>
    <t>п.Гнишек-п.Амагу</t>
  </si>
  <si>
    <r>
      <rPr>
        <b/>
        <sz val="12"/>
        <color theme="1"/>
        <rFont val="Calibri"/>
      </rPr>
      <t>предопределяющие (2 К</t>
    </r>
    <r>
      <rPr>
        <b/>
        <sz val="12"/>
        <color rgb="FFCCCCCC"/>
        <rFont val="Calibri"/>
      </rPr>
      <t>о</t>
    </r>
    <r>
      <rPr>
        <b/>
        <sz val="12"/>
        <color theme="1"/>
        <rFont val="Calibri"/>
      </rPr>
      <t>Т</t>
    </r>
    <r>
      <rPr>
        <b/>
        <sz val="12"/>
        <color rgb="FFCCCCCC"/>
        <rFont val="Calibri"/>
      </rPr>
      <t>а</t>
    </r>
    <r>
      <rPr>
        <b/>
        <sz val="12"/>
        <color theme="1"/>
        <rFont val="Calibri"/>
      </rPr>
      <t>)</t>
    </r>
  </si>
  <si>
    <t>Селимский от оз.Севан</t>
  </si>
  <si>
    <t xml:space="preserve">асфальт </t>
  </si>
  <si>
    <t>г.Мартуни-п.Шатин</t>
  </si>
  <si>
    <t>(Лялин А. Н., 2018)(Корнеев Д. А., 2018)(Алукаев К. В., 2018)(Журвлёв А. В., 2016)</t>
  </si>
  <si>
    <t>Пушкинский</t>
  </si>
  <si>
    <t>Асфальт</t>
  </si>
  <si>
    <t>р.Гаргар-г.Ванадзор</t>
  </si>
  <si>
    <t>(Корнеев Д. А., 2018)</t>
  </si>
  <si>
    <t>Севанский</t>
  </si>
  <si>
    <t>г.Дилижан-трасса М4</t>
  </si>
  <si>
    <t>(Корнеев Д. А., 2018)(Алукаев К. В., 2018)</t>
  </si>
  <si>
    <t>хребта Зангакатун</t>
  </si>
  <si>
    <t>Асфальт/бетон</t>
  </si>
  <si>
    <t>пос.Арени-пос.Урцадзор</t>
  </si>
  <si>
    <t>(Алукаев К. В., 2018)(Алукаев К. В., 2021)(Прошкин О. В., 2016)(Шумилкин Б. В., 2016)</t>
  </si>
  <si>
    <t>спуск</t>
  </si>
  <si>
    <t>по ущелью реки Азат</t>
  </si>
  <si>
    <t>дорога хорошего и среднего качества</t>
  </si>
  <si>
    <t>въезд в Хосровский заповедник-пос.Банаван</t>
  </si>
  <si>
    <t>(Алукаев К. В., 2018)</t>
  </si>
  <si>
    <t>г.Атис-п.Фантан-п.Гехашен</t>
  </si>
  <si>
    <t>асфальт/глина/хорошее и разбитое</t>
  </si>
  <si>
    <t>п.Фонтан - п.Гехашен</t>
  </si>
  <si>
    <t>(Корнеев Д. А., 2016)(Журвлёв А. В., 2016)</t>
  </si>
  <si>
    <t>подъем</t>
  </si>
  <si>
    <t>по долине р.Касах</t>
  </si>
  <si>
    <t>асфальт/бетон</t>
  </si>
  <si>
    <t>Эчмиадзин-Апаран</t>
  </si>
  <si>
    <t xml:space="preserve">Памбский </t>
  </si>
  <si>
    <t>асфальт</t>
  </si>
  <si>
    <t>г.Спитак-п.Апаран</t>
  </si>
  <si>
    <t>по р. Дебеда, Памбак</t>
  </si>
  <si>
    <t>от Алаверди до Ванадзора</t>
  </si>
  <si>
    <t>расчетный по велотрексу и спутнику; от монастырей Санаин, Ахпат (ЮНЕСКО) до пос. Ванадзор; описаний нет</t>
  </si>
  <si>
    <t>в Бюракан</t>
  </si>
  <si>
    <t>г.Вагаршапат-п.Анатрут</t>
  </si>
  <si>
    <t>Зодский</t>
  </si>
  <si>
    <t>нужно смотреть</t>
  </si>
  <si>
    <t>(Лялин А. Н., 2018)(Журавлёв А. В., 2013)</t>
  </si>
  <si>
    <t>Ссылки:</t>
  </si>
  <si>
    <t>Отчеты 3 кс</t>
  </si>
  <si>
    <t>1. Алукаев К. В. Зарубежные, Зарубежные:Армения / Алукаев К. В. – 2018. – URL: http://tlib.ru/doc.aspx?id=41403&amp;page=1 (дата обращения: 27.01.2022). – Текст : электронный.</t>
  </si>
  <si>
    <t>2. Алукаев К. В. Кавказ, Кавказ:Армения / Алукаев К. В. – 2021. – URL: http://tlib.ru/doc.aspx?id=43462&amp;page=1 (дата обращения: 27.01.2022). – Текст : электронный.</t>
  </si>
  <si>
    <t>3. Будкин К. Д. Кавказ, Кавказ:Армения и Нагорный Карабах / Будкин К. Д. – 2012. – URL: http://tlib.ru/doc.aspx?id=38929&amp;page=1 (дата обращения: 27.01.2022). – Текст : электронный.</t>
  </si>
  <si>
    <t>(Григорьева Т. В., 2016)</t>
  </si>
  <si>
    <t>4. Григорьева Т. В. Кавказ, Кавказ:Армения / Григорьева Т. В. – 2016. – URL: http://tlib.ru/doc.aspx?id=40433&amp;page=1 (дата обращения: 27.01.2022). – Текст : электронный.</t>
  </si>
  <si>
    <t>(Ерофеев А., 1986)</t>
  </si>
  <si>
    <t>5. Ерофеев А. Кавказ, Кавказ:Армения, Грузия / Ерофеев А. – 1986. – URL: http://tlib.ru/doc.aspx?id=33585&amp;page=1 (дата обращения: 27.01.2022). – Текст : электронный.</t>
  </si>
  <si>
    <t>(Журавлёв А. В., 2013)</t>
  </si>
  <si>
    <t>6. Журавлёв А. В. Кавказ, Кавказ:Армения и Нагорный Карабах / Журавлёв А. В. – 2013. – URL: http://tlib.ru/doc.aspx?id=39347&amp;page=1 (дата обращения: 27.01.2022). – Текст : электронный.</t>
  </si>
  <si>
    <t>(Журвлёв А. В., 2016)</t>
  </si>
  <si>
    <t>7. Журвлёв А. В. Кавказ, Кавказ:Закавказье (Грузия и Армения) / Журвлёв А. В. – 2016. – URL: http://tlib.ru/doc.aspx?id=40435&amp;page=1 (дата обращения: 27.01.2022). – Текст : электронный.</t>
  </si>
  <si>
    <t>8. Корнеев Д. А. Кавказ, Кавказ:Армения / Корнеев Д. А. – 2016. – URL: http://tlib.ru/doc.aspx?id=40368&amp;page=1 (дата обращения: 27.01.2022). – Текст : электронный.</t>
  </si>
  <si>
    <t>9. Корнеев Д. А. Кавказ, Кавказ:Грузия и Армения / Корнеев Д. А. – 2018. – URL: http://tlib.ru/doc.aspx?id=41410&amp;page=1 (дата обращения: 27.01.2022). – Текст : электронный.</t>
  </si>
  <si>
    <t>(Лялин А. Н., 2018)</t>
  </si>
  <si>
    <t>10. Лялин А. Н. Кавказ, Кавказ:Армения и Нагорный Карабах (Арцах) / Лялин А. Н. – 2018. – URL: http://tlib.ru/doc.aspx?id=41405&amp;page=1 (дата обращения: 27.01.2022). – Текст : электронный.</t>
  </si>
  <si>
    <t>(Хребтова М. С., 2012)</t>
  </si>
  <si>
    <t>11. Хребтова М. С. Кавказ, Кавказ:Армения / Хребтова М. С. – 2012. – URL: http://tlib.ru/doc.aspx?id=38904&amp;page=1 (дата обращения: 27.01.2022). – Текст : электронный.</t>
  </si>
  <si>
    <t>(Noname, 2014)</t>
  </si>
  <si>
    <t>12. Noname. Кавказ, Кавказ:Армения / Noname. – 2014. – URL: http://tlib.ru/doc.aspx?id=39673&amp;page=1 (дата обращения: 27.01.2022). – Текст : электронный.</t>
  </si>
  <si>
    <t>Отчеты 4 кс</t>
  </si>
  <si>
    <t>1. Прошкин О. В. Кавказ, Кавказ:Армения / Прошкин О. В. – 2016. – URL: http://tlib.ru/doc.aspx?id=40475&amp;page=1 (дата обращения: 30.01.2022). – Текст : электронный.</t>
  </si>
  <si>
    <t>(Шумилкин Б. В., 2016)</t>
  </si>
  <si>
    <t>2. Шумилкин Б. В. Кавказ, Кавказ:Армения / Шумилкин Б. В. – 2016. – URL: http://tlib.ru/doc.aspx?id=40555&amp;page=1 (дата обращения: 30.01.2022). – Текст : электронный.</t>
  </si>
  <si>
    <t>Отчеты 2 кс</t>
  </si>
  <si>
    <t>(Лапина М. Ю., 2012)</t>
  </si>
  <si>
    <t>1. Лапина М. Ю. Кавказ, Кавказ:Армения / Лапина М. Ю. – 2012. – URL: http://tlib.ru/doc.aspx?id=38914&amp;page=1 (дата обращения: 30.01.2022). – Текст : электронный.</t>
  </si>
  <si>
    <t>(Меньшиков А. В., 2015)</t>
  </si>
  <si>
    <t>2. Меньшиков А. В. Кавказ, Кавказ:Армения / Меньшиков А. В. – 2015. – URL: http://tlib.ru/doc.aspx?id=40176&amp;page=1 (дата обращения: 30.01.2022). – Текст : электронный.</t>
  </si>
  <si>
    <t xml:space="preserve">Не потерять </t>
  </si>
  <si>
    <r>
      <rPr>
        <u/>
        <sz val="12"/>
        <color rgb="FF1155CC"/>
        <rFont val="Calibri"/>
      </rPr>
      <t>https://nakarte.me/#m=11/40.36250/44.42837&amp;l=T&amp;q=%D0%90%D0%B3%D0%B0%D1%80%D0%B0%D0%BA&amp;nktl=J1YUCvVQAtOu3f4a-lvFfA</t>
    </r>
    <r>
      <rPr>
        <sz val="12"/>
        <rFont val="Calibri"/>
      </rPr>
      <t>A</t>
    </r>
  </si>
  <si>
    <t>Палатка 4м Redfox Challenger 4:</t>
  </si>
  <si>
    <t xml:space="preserve"> - Внутряшка</t>
  </si>
  <si>
    <t xml:space="preserve"> - Дуги и колья</t>
  </si>
  <si>
    <t xml:space="preserve"> - Тент</t>
  </si>
  <si>
    <t>Палатка 3м:</t>
  </si>
  <si>
    <t>Тент 3х3м</t>
  </si>
  <si>
    <t>Горелка мультитопливная 1 (Kovea Booster)</t>
  </si>
  <si>
    <t>Горелка мультитопливная 2 (China)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</si>
</sst>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65"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Arial"/>
    </font>
    <font>
      <sz val="10"/>
      <color theme="1"/>
      <name val="Arial"/>
    </font>
    <font>
      <u/>
      <sz val="10"/>
      <color rgb="FF0563C1"/>
      <name val="Calibri"/>
    </font>
    <font>
      <sz val="10"/>
      <name val="Calibri"/>
    </font>
    <font>
      <u/>
      <sz val="10"/>
      <color rgb="FF0000FF"/>
      <name val="Calibri"/>
    </font>
    <font>
      <sz val="10"/>
      <color theme="1"/>
      <name val="Calibri"/>
    </font>
    <font>
      <sz val="9"/>
      <color theme="1"/>
      <name val="Arial"/>
    </font>
    <font>
      <sz val="11"/>
      <color theme="1"/>
      <name val="Calibri"/>
    </font>
    <font>
      <b/>
      <sz val="12"/>
      <color theme="1"/>
      <name val="Calibri"/>
      <scheme val="minor"/>
    </font>
    <font>
      <u/>
      <sz val="10"/>
      <color rgb="FF1155CC"/>
      <name val="Calibri"/>
      <scheme val="minor"/>
    </font>
    <font>
      <u/>
      <sz val="10"/>
      <color rgb="FF0000FF"/>
      <name val="Calibri"/>
    </font>
    <font>
      <u/>
      <sz val="10"/>
      <color rgb="FF1155CC"/>
      <name val="Calibri"/>
    </font>
    <font>
      <i/>
      <sz val="11"/>
      <color theme="6"/>
      <name val="Calibri"/>
    </font>
    <font>
      <sz val="10"/>
      <color theme="0"/>
      <name val="Calibri"/>
      <scheme val="minor"/>
    </font>
    <font>
      <u/>
      <sz val="10"/>
      <color rgb="FF0000FF"/>
      <name val="Calibri"/>
    </font>
    <font>
      <sz val="10"/>
      <color theme="1"/>
      <name val="Calibri"/>
      <scheme val="minor"/>
    </font>
    <font>
      <u/>
      <sz val="10"/>
      <color rgb="FF0000FF"/>
      <name val="Calibri"/>
    </font>
    <font>
      <u/>
      <sz val="10"/>
      <color rgb="FF0000FF"/>
      <name val="Calibri"/>
    </font>
    <font>
      <u/>
      <sz val="10"/>
      <color rgb="FF0000FF"/>
      <name val="Calibri"/>
    </font>
    <font>
      <sz val="10"/>
      <color rgb="FF000000"/>
      <name val="Docs-Calibri"/>
    </font>
    <font>
      <u/>
      <sz val="10"/>
      <color rgb="FF0000FF"/>
      <name val="Calibri"/>
    </font>
    <font>
      <sz val="10"/>
      <color theme="1"/>
      <name val="Arial"/>
    </font>
    <font>
      <u/>
      <sz val="10"/>
      <color rgb="FF1155CC"/>
      <name val="Calibri"/>
      <scheme val="minor"/>
    </font>
    <font>
      <u/>
      <sz val="10"/>
      <color rgb="FF1155CC"/>
      <name val="Calibri"/>
    </font>
    <font>
      <sz val="12"/>
      <color rgb="FF000000"/>
      <name val="BentonSans-Book"/>
    </font>
    <font>
      <sz val="13"/>
      <color rgb="FF222222"/>
      <name val="&quot;Open Sans&quot;"/>
    </font>
    <font>
      <u/>
      <sz val="10"/>
      <color rgb="FF0563C1"/>
      <name val="Calibri"/>
    </font>
    <font>
      <b/>
      <sz val="10"/>
      <color theme="1"/>
      <name val="Calibri"/>
      <scheme val="minor"/>
    </font>
    <font>
      <u/>
      <sz val="12"/>
      <color rgb="FF1155CC"/>
      <name val="Calibri"/>
    </font>
    <font>
      <u/>
      <sz val="10"/>
      <color rgb="FF0563C1"/>
      <name val="Calibri"/>
    </font>
    <font>
      <u/>
      <sz val="12"/>
      <color rgb="FF0000FF"/>
      <name val="Calibri"/>
    </font>
    <font>
      <sz val="12"/>
      <color theme="1"/>
      <name val="Calibri"/>
      <scheme val="minor"/>
    </font>
    <font>
      <u/>
      <sz val="10"/>
      <color rgb="FF1155CC"/>
      <name val="Calibri"/>
    </font>
    <font>
      <b/>
      <i/>
      <sz val="10"/>
      <color theme="1"/>
      <name val="Calibri"/>
      <scheme val="minor"/>
    </font>
    <font>
      <i/>
      <sz val="10"/>
      <color theme="1"/>
      <name val="Calibri"/>
      <scheme val="minor"/>
    </font>
    <font>
      <u/>
      <sz val="10"/>
      <color rgb="FF0000FF"/>
      <name val="Calibri"/>
    </font>
    <font>
      <sz val="10"/>
      <color rgb="FF000000"/>
      <name val="Roboto"/>
    </font>
    <font>
      <sz val="10"/>
      <color rgb="FF000000"/>
      <name val="Calibri"/>
    </font>
    <font>
      <u/>
      <sz val="10"/>
      <color rgb="FF1155CC"/>
      <name val="Calibri"/>
    </font>
    <font>
      <u/>
      <sz val="10"/>
      <color rgb="FF0000FF"/>
      <name val="Calibri"/>
    </font>
    <font>
      <b/>
      <sz val="12"/>
      <color rgb="FF666666"/>
      <name val="Calibri"/>
      <scheme val="minor"/>
    </font>
    <font>
      <u/>
      <sz val="10"/>
      <color rgb="FF0000FF"/>
      <name val="Calibri"/>
    </font>
    <font>
      <sz val="10"/>
      <color rgb="FF434343"/>
      <name val="Calibri"/>
      <scheme val="minor"/>
    </font>
    <font>
      <b/>
      <i/>
      <sz val="10"/>
      <color rgb="FF434343"/>
      <name val="Calibri"/>
      <scheme val="minor"/>
    </font>
    <font>
      <i/>
      <sz val="10"/>
      <color rgb="FF434343"/>
      <name val="Calibri"/>
      <scheme val="minor"/>
    </font>
    <font>
      <sz val="10"/>
      <color rgb="FFA5A5A5"/>
      <name val="Calibri"/>
      <scheme val="minor"/>
    </font>
    <font>
      <b/>
      <i/>
      <sz val="10"/>
      <color rgb="FFA5A5A5"/>
      <name val="Calibri"/>
      <scheme val="minor"/>
    </font>
    <font>
      <i/>
      <sz val="10"/>
      <color rgb="FFA5A5A5"/>
      <name val="Calibri"/>
      <scheme val="minor"/>
    </font>
    <font>
      <b/>
      <sz val="10"/>
      <color rgb="FFA5A5A5"/>
      <name val="Calibri"/>
      <scheme val="minor"/>
    </font>
    <font>
      <sz val="10"/>
      <color rgb="FFA5A5A5"/>
      <name val="Calibri"/>
      <scheme val="minor"/>
    </font>
    <font>
      <u/>
      <sz val="10"/>
      <color rgb="FF0563C1"/>
      <name val="Calibri"/>
    </font>
    <font>
      <sz val="10"/>
      <color rgb="FFD9D9D9"/>
      <name val="Calibri"/>
      <scheme val="minor"/>
    </font>
    <font>
      <sz val="10"/>
      <color rgb="FFB7B7B7"/>
      <name val="Calibri"/>
      <scheme val="minor"/>
    </font>
    <font>
      <u/>
      <sz val="10"/>
      <color rgb="FF0000FF"/>
      <name val="Calibri"/>
    </font>
    <font>
      <u/>
      <sz val="12"/>
      <color rgb="FF0000FF"/>
      <name val="Calibri"/>
    </font>
    <font>
      <b/>
      <sz val="12"/>
      <color theme="1"/>
      <name val="Calibri"/>
    </font>
    <font>
      <b/>
      <sz val="12"/>
      <color rgb="FFCCCCCC"/>
      <name val="Calibri"/>
    </font>
    <font>
      <b/>
      <sz val="12"/>
      <color rgb="FFD9D9D9"/>
      <name val="Calibri"/>
    </font>
    <font>
      <sz val="12"/>
      <name val="Calibri"/>
    </font>
    <font>
      <u/>
      <sz val="10"/>
      <color rgb="FF000000"/>
      <name val="Calibri"/>
    </font>
    <font>
      <b/>
      <sz val="12"/>
      <color rgb="FF980000"/>
      <name val="Calibri"/>
    </font>
    <font>
      <b/>
      <sz val="12"/>
      <color rgb="FF666666"/>
      <name val="Calibri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3F3F3"/>
        <bgColor rgb="FFF3F3F3"/>
      </patternFill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theme="7"/>
        <bgColor theme="7"/>
      </patternFill>
    </fill>
    <fill>
      <patternFill patternType="solid">
        <fgColor theme="1"/>
        <bgColor theme="1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theme="7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B7E1CD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7" fillId="0" borderId="0" xfId="0" applyFont="1" applyAlignment="1"/>
    <xf numFmtId="0" fontId="4" fillId="0" borderId="2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/>
    <xf numFmtId="0" fontId="8" fillId="0" borderId="0" xfId="0" applyFont="1" applyAlignment="1"/>
    <xf numFmtId="0" fontId="4" fillId="0" borderId="1" xfId="0" applyFont="1" applyBorder="1" applyAlignment="1"/>
    <xf numFmtId="0" fontId="8" fillId="0" borderId="0" xfId="0" applyFont="1" applyAlignment="1"/>
    <xf numFmtId="0" fontId="8" fillId="4" borderId="9" xfId="0" applyFont="1" applyFill="1" applyBorder="1" applyAlignment="1"/>
    <xf numFmtId="0" fontId="8" fillId="4" borderId="6" xfId="0" applyFont="1" applyFill="1" applyBorder="1" applyAlignment="1"/>
    <xf numFmtId="0" fontId="8" fillId="6" borderId="1" xfId="0" applyFont="1" applyFill="1" applyBorder="1" applyAlignment="1"/>
    <xf numFmtId="0" fontId="8" fillId="3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7" borderId="1" xfId="0" applyFont="1" applyFill="1" applyBorder="1" applyAlignment="1"/>
    <xf numFmtId="0" fontId="8" fillId="0" borderId="5" xfId="0" applyFont="1" applyBorder="1" applyAlignment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9" fillId="3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right"/>
    </xf>
    <xf numFmtId="0" fontId="9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/>
    <xf numFmtId="0" fontId="8" fillId="0" borderId="2" xfId="0" applyFont="1" applyBorder="1" applyAlignment="1">
      <alignment horizontal="right"/>
    </xf>
    <xf numFmtId="0" fontId="8" fillId="2" borderId="1" xfId="0" applyFont="1" applyFill="1" applyBorder="1" applyAlignment="1"/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/>
    <xf numFmtId="0" fontId="12" fillId="0" borderId="0" xfId="0" applyFont="1" applyAlignment="1"/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/>
    <xf numFmtId="0" fontId="2" fillId="6" borderId="1" xfId="0" applyFont="1" applyFill="1" applyBorder="1"/>
    <xf numFmtId="0" fontId="2" fillId="0" borderId="11" xfId="0" applyFont="1" applyBorder="1" applyAlignment="1">
      <alignment wrapText="1"/>
    </xf>
    <xf numFmtId="0" fontId="9" fillId="2" borderId="12" xfId="0" applyFont="1" applyFill="1" applyBorder="1" applyAlignment="1">
      <alignment vertical="top" wrapText="1"/>
    </xf>
    <xf numFmtId="0" fontId="2" fillId="0" borderId="17" xfId="0" applyFont="1" applyBorder="1" applyAlignment="1"/>
    <xf numFmtId="0" fontId="2" fillId="2" borderId="1" xfId="0" applyFont="1" applyFill="1" applyBorder="1" applyAlignment="1"/>
    <xf numFmtId="0" fontId="2" fillId="0" borderId="13" xfId="0" applyFont="1" applyBorder="1" applyAlignment="1">
      <alignment wrapText="1"/>
    </xf>
    <xf numFmtId="0" fontId="9" fillId="2" borderId="14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9" fillId="2" borderId="16" xfId="0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4" fillId="0" borderId="7" xfId="0" applyFont="1" applyBorder="1" applyAlignment="1"/>
    <xf numFmtId="0" fontId="9" fillId="2" borderId="1" xfId="0" applyFont="1" applyFill="1" applyBorder="1" applyAlignment="1">
      <alignment vertical="top" wrapText="1"/>
    </xf>
    <xf numFmtId="0" fontId="2" fillId="9" borderId="1" xfId="0" applyFont="1" applyFill="1" applyBorder="1" applyAlignment="1"/>
    <xf numFmtId="0" fontId="2" fillId="0" borderId="3" xfId="0" applyFont="1" applyBorder="1"/>
    <xf numFmtId="0" fontId="2" fillId="0" borderId="18" xfId="0" applyFont="1" applyBorder="1" applyAlignment="1"/>
    <xf numFmtId="0" fontId="3" fillId="3" borderId="7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2" fillId="9" borderId="1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18" fillId="0" borderId="26" xfId="0" applyFont="1" applyBorder="1" applyAlignment="1"/>
    <xf numFmtId="0" fontId="19" fillId="0" borderId="1" xfId="0" applyFont="1" applyBorder="1" applyAlignment="1"/>
    <xf numFmtId="0" fontId="20" fillId="0" borderId="1" xfId="0" applyFont="1" applyBorder="1" applyAlignment="1">
      <alignment wrapText="1"/>
    </xf>
    <xf numFmtId="0" fontId="2" fillId="0" borderId="27" xfId="0" applyFont="1" applyBorder="1"/>
    <xf numFmtId="0" fontId="21" fillId="0" borderId="1" xfId="0" applyFont="1" applyBorder="1" applyAlignment="1"/>
    <xf numFmtId="0" fontId="22" fillId="3" borderId="26" xfId="0" applyFont="1" applyFill="1" applyBorder="1" applyAlignment="1">
      <alignment horizontal="left"/>
    </xf>
    <xf numFmtId="0" fontId="23" fillId="0" borderId="4" xfId="0" applyFont="1" applyBorder="1" applyAlignment="1">
      <alignment wrapText="1"/>
    </xf>
    <xf numFmtId="0" fontId="2" fillId="0" borderId="4" xfId="0" applyFont="1" applyBorder="1"/>
    <xf numFmtId="0" fontId="2" fillId="0" borderId="25" xfId="0" applyFont="1" applyBorder="1"/>
    <xf numFmtId="0" fontId="8" fillId="0" borderId="0" xfId="0" applyFont="1"/>
    <xf numFmtId="1" fontId="10" fillId="0" borderId="0" xfId="0" applyNumberFormat="1" applyFont="1"/>
    <xf numFmtId="0" fontId="24" fillId="0" borderId="1" xfId="0" applyFont="1" applyBorder="1" applyAlignment="1">
      <alignment wrapText="1"/>
    </xf>
    <xf numFmtId="0" fontId="10" fillId="0" borderId="28" xfId="0" applyFont="1" applyBorder="1"/>
    <xf numFmtId="0" fontId="10" fillId="0" borderId="29" xfId="0" applyFont="1" applyBorder="1" applyAlignment="1">
      <alignment wrapText="1"/>
    </xf>
    <xf numFmtId="0" fontId="10" fillId="0" borderId="30" xfId="0" applyFont="1" applyBorder="1"/>
    <xf numFmtId="0" fontId="8" fillId="2" borderId="1" xfId="0" applyFont="1" applyFill="1" applyBorder="1"/>
    <xf numFmtId="0" fontId="10" fillId="2" borderId="1" xfId="0" applyFont="1" applyFill="1" applyBorder="1"/>
    <xf numFmtId="0" fontId="2" fillId="2" borderId="1" xfId="0" applyFont="1" applyFill="1" applyBorder="1"/>
    <xf numFmtId="0" fontId="10" fillId="0" borderId="31" xfId="0" applyFont="1" applyBorder="1"/>
    <xf numFmtId="0" fontId="10" fillId="0" borderId="0" xfId="0" applyFont="1" applyAlignment="1"/>
    <xf numFmtId="0" fontId="10" fillId="0" borderId="32" xfId="0" applyFont="1" applyBorder="1"/>
    <xf numFmtId="0" fontId="10" fillId="0" borderId="0" xfId="0" applyFont="1"/>
    <xf numFmtId="0" fontId="10" fillId="0" borderId="33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29" xfId="0" applyFont="1" applyBorder="1"/>
    <xf numFmtId="0" fontId="10" fillId="0" borderId="36" xfId="0" applyFont="1" applyBorder="1"/>
    <xf numFmtId="0" fontId="10" fillId="0" borderId="37" xfId="0" applyFont="1" applyBorder="1"/>
    <xf numFmtId="0" fontId="10" fillId="0" borderId="38" xfId="0" applyFont="1" applyBorder="1"/>
    <xf numFmtId="1" fontId="8" fillId="0" borderId="0" xfId="0" applyNumberFormat="1" applyFont="1"/>
    <xf numFmtId="0" fontId="24" fillId="0" borderId="0" xfId="0" applyFont="1" applyAlignment="1">
      <alignment wrapText="1"/>
    </xf>
    <xf numFmtId="0" fontId="24" fillId="0" borderId="39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6" fillId="0" borderId="0" xfId="0" applyFont="1" applyAlignment="1"/>
    <xf numFmtId="0" fontId="27" fillId="5" borderId="0" xfId="0" applyFont="1" applyFill="1" applyAlignment="1"/>
    <xf numFmtId="0" fontId="28" fillId="3" borderId="0" xfId="0" applyFont="1" applyFill="1" applyAlignment="1"/>
    <xf numFmtId="0" fontId="18" fillId="0" borderId="0" xfId="0" applyFont="1" applyAlignme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18" fillId="0" borderId="0" xfId="0" applyFont="1" applyAlignment="1"/>
    <xf numFmtId="0" fontId="18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Alignment="1"/>
    <xf numFmtId="0" fontId="30" fillId="0" borderId="1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left"/>
    </xf>
    <xf numFmtId="0" fontId="34" fillId="0" borderId="5" xfId="0" applyFont="1" applyBorder="1" applyAlignment="1">
      <alignment horizontal="center"/>
    </xf>
    <xf numFmtId="0" fontId="18" fillId="0" borderId="1" xfId="0" applyFont="1" applyBorder="1" applyAlignment="1"/>
    <xf numFmtId="0" fontId="30" fillId="0" borderId="1" xfId="0" applyFont="1" applyBorder="1" applyAlignment="1"/>
    <xf numFmtId="0" fontId="35" fillId="0" borderId="1" xfId="0" applyFont="1" applyBorder="1" applyAlignment="1"/>
    <xf numFmtId="0" fontId="36" fillId="0" borderId="1" xfId="0" applyFont="1" applyBorder="1" applyAlignment="1"/>
    <xf numFmtId="0" fontId="37" fillId="0" borderId="1" xfId="0" applyFont="1" applyBorder="1" applyAlignment="1"/>
    <xf numFmtId="0" fontId="38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39" fillId="3" borderId="1" xfId="0" applyFont="1" applyFill="1" applyBorder="1" applyAlignment="1"/>
    <xf numFmtId="0" fontId="40" fillId="3" borderId="1" xfId="0" applyFont="1" applyFill="1" applyBorder="1" applyAlignment="1">
      <alignment horizontal="left"/>
    </xf>
    <xf numFmtId="0" fontId="18" fillId="0" borderId="1" xfId="0" applyFont="1" applyBorder="1"/>
    <xf numFmtId="0" fontId="41" fillId="0" borderId="0" xfId="0" applyFont="1" applyAlignment="1"/>
    <xf numFmtId="0" fontId="22" fillId="3" borderId="1" xfId="0" applyFont="1" applyFill="1" applyBorder="1" applyAlignment="1">
      <alignment horizontal="left"/>
    </xf>
    <xf numFmtId="0" fontId="42" fillId="0" borderId="0" xfId="0" applyFont="1" applyAlignment="1"/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left"/>
    </xf>
    <xf numFmtId="0" fontId="44" fillId="0" borderId="4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5" fillId="0" borderId="1" xfId="0" applyFont="1" applyBorder="1" applyAlignment="1">
      <alignment horizontal="left"/>
    </xf>
    <xf numFmtId="0" fontId="46" fillId="0" borderId="1" xfId="0" applyFont="1" applyBorder="1" applyAlignment="1">
      <alignment horizontal="left"/>
    </xf>
    <xf numFmtId="164" fontId="45" fillId="0" borderId="1" xfId="0" applyNumberFormat="1" applyFont="1" applyBorder="1" applyAlignment="1">
      <alignment horizontal="right"/>
    </xf>
    <xf numFmtId="0" fontId="45" fillId="0" borderId="1" xfId="0" applyFont="1" applyBorder="1" applyAlignment="1">
      <alignment horizontal="right"/>
    </xf>
    <xf numFmtId="0" fontId="47" fillId="0" borderId="1" xfId="0" applyFont="1" applyBorder="1" applyAlignment="1">
      <alignment horizontal="left"/>
    </xf>
    <xf numFmtId="0" fontId="45" fillId="0" borderId="1" xfId="0" applyFont="1" applyBorder="1" applyAlignment="1"/>
    <xf numFmtId="0" fontId="45" fillId="0" borderId="1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1" xfId="0" applyFont="1" applyBorder="1" applyAlignment="1">
      <alignment horizontal="left"/>
    </xf>
    <xf numFmtId="0" fontId="49" fillId="0" borderId="1" xfId="0" applyFont="1" applyBorder="1" applyAlignment="1">
      <alignment horizontal="left"/>
    </xf>
    <xf numFmtId="0" fontId="48" fillId="0" borderId="1" xfId="0" applyFont="1" applyBorder="1" applyAlignment="1">
      <alignment horizontal="right"/>
    </xf>
    <xf numFmtId="0" fontId="50" fillId="0" borderId="1" xfId="0" applyFont="1" applyBorder="1" applyAlignment="1">
      <alignment horizontal="left"/>
    </xf>
    <xf numFmtId="0" fontId="48" fillId="0" borderId="1" xfId="0" applyFont="1" applyBorder="1" applyAlignment="1"/>
    <xf numFmtId="0" fontId="48" fillId="0" borderId="1" xfId="0" applyFont="1" applyBorder="1" applyAlignment="1">
      <alignment horizontal="left"/>
    </xf>
    <xf numFmtId="0" fontId="51" fillId="0" borderId="1" xfId="0" applyFont="1" applyBorder="1" applyAlignment="1">
      <alignment horizontal="left"/>
    </xf>
    <xf numFmtId="0" fontId="52" fillId="0" borderId="1" xfId="0" applyFont="1" applyBorder="1" applyAlignment="1"/>
    <xf numFmtId="0" fontId="53" fillId="0" borderId="1" xfId="0" applyFont="1" applyBorder="1" applyAlignment="1"/>
    <xf numFmtId="0" fontId="18" fillId="0" borderId="1" xfId="0" applyFont="1" applyBorder="1" applyAlignment="1"/>
    <xf numFmtId="0" fontId="54" fillId="0" borderId="1" xfId="0" applyFont="1" applyBorder="1" applyAlignment="1"/>
    <xf numFmtId="0" fontId="55" fillId="0" borderId="1" xfId="0" applyFont="1" applyBorder="1" applyAlignment="1"/>
    <xf numFmtId="0" fontId="54" fillId="0" borderId="1" xfId="0" applyFont="1" applyBorder="1"/>
    <xf numFmtId="0" fontId="54" fillId="0" borderId="0" xfId="0" applyFont="1"/>
    <xf numFmtId="0" fontId="30" fillId="0" borderId="0" xfId="0" applyFont="1" applyAlignment="1">
      <alignment horizontal="left"/>
    </xf>
    <xf numFmtId="0" fontId="22" fillId="3" borderId="0" xfId="0" applyFont="1" applyFill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8" fillId="4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11" borderId="1" xfId="0" applyFont="1" applyFill="1" applyBorder="1" applyAlignment="1">
      <alignment horizontal="right"/>
    </xf>
    <xf numFmtId="0" fontId="8" fillId="14" borderId="1" xfId="0" applyFont="1" applyFill="1" applyBorder="1" applyAlignment="1"/>
    <xf numFmtId="0" fontId="8" fillId="15" borderId="0" xfId="0" applyFont="1" applyFill="1" applyAlignment="1"/>
    <xf numFmtId="0" fontId="0" fillId="15" borderId="0" xfId="0" applyFont="1" applyFill="1" applyAlignment="1"/>
    <xf numFmtId="0" fontId="8" fillId="14" borderId="5" xfId="0" applyFont="1" applyFill="1" applyBorder="1" applyAlignment="1"/>
    <xf numFmtId="0" fontId="8" fillId="0" borderId="5" xfId="0" applyFont="1" applyBorder="1" applyAlignment="1">
      <alignment horizontal="right"/>
    </xf>
    <xf numFmtId="0" fontId="8" fillId="7" borderId="5" xfId="0" applyFont="1" applyFill="1" applyBorder="1" applyAlignment="1"/>
    <xf numFmtId="0" fontId="8" fillId="4" borderId="41" xfId="0" applyFont="1" applyFill="1" applyBorder="1" applyAlignment="1">
      <alignment wrapText="1"/>
    </xf>
    <xf numFmtId="0" fontId="8" fillId="4" borderId="17" xfId="0" applyFont="1" applyFill="1" applyBorder="1" applyAlignment="1"/>
    <xf numFmtId="0" fontId="8" fillId="4" borderId="8" xfId="0" applyFont="1" applyFill="1" applyBorder="1" applyAlignment="1"/>
    <xf numFmtId="0" fontId="8" fillId="13" borderId="40" xfId="0" applyFont="1" applyFill="1" applyBorder="1" applyAlignment="1">
      <alignment wrapText="1"/>
    </xf>
    <xf numFmtId="0" fontId="8" fillId="13" borderId="40" xfId="0" applyFont="1" applyFill="1" applyBorder="1" applyAlignment="1"/>
    <xf numFmtId="0" fontId="8" fillId="0" borderId="40" xfId="0" applyFont="1" applyBorder="1" applyAlignment="1">
      <alignment wrapText="1"/>
    </xf>
    <xf numFmtId="0" fontId="9" fillId="3" borderId="40" xfId="0" applyFont="1" applyFill="1" applyBorder="1" applyAlignment="1">
      <alignment vertical="top" wrapText="1"/>
    </xf>
    <xf numFmtId="0" fontId="8" fillId="0" borderId="40" xfId="0" applyFont="1" applyBorder="1" applyAlignment="1"/>
    <xf numFmtId="0" fontId="8" fillId="3" borderId="40" xfId="0" applyFont="1" applyFill="1" applyBorder="1" applyAlignment="1">
      <alignment horizontal="right"/>
    </xf>
    <xf numFmtId="0" fontId="8" fillId="2" borderId="40" xfId="0" applyFont="1" applyFill="1" applyBorder="1" applyAlignment="1"/>
    <xf numFmtId="0" fontId="8" fillId="2" borderId="40" xfId="0" applyFont="1" applyFill="1" applyBorder="1" applyAlignment="1">
      <alignment horizontal="right"/>
    </xf>
    <xf numFmtId="0" fontId="4" fillId="0" borderId="40" xfId="0" applyFont="1" applyBorder="1" applyAlignment="1">
      <alignment wrapText="1"/>
    </xf>
    <xf numFmtId="0" fontId="8" fillId="0" borderId="40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8" fillId="8" borderId="40" xfId="0" applyFont="1" applyFill="1" applyBorder="1" applyAlignment="1">
      <alignment wrapText="1"/>
    </xf>
    <xf numFmtId="0" fontId="8" fillId="8" borderId="40" xfId="0" applyFont="1" applyFill="1" applyBorder="1" applyAlignment="1"/>
    <xf numFmtId="0" fontId="8" fillId="11" borderId="40" xfId="0" applyFont="1" applyFill="1" applyBorder="1" applyAlignment="1">
      <alignment horizontal="right"/>
    </xf>
    <xf numFmtId="0" fontId="8" fillId="12" borderId="40" xfId="0" applyFont="1" applyFill="1" applyBorder="1" applyAlignment="1"/>
    <xf numFmtId="0" fontId="2" fillId="4" borderId="10" xfId="0" applyFont="1" applyFill="1" applyBorder="1" applyAlignment="1"/>
    <xf numFmtId="0" fontId="6" fillId="0" borderId="9" xfId="0" applyFont="1" applyBorder="1"/>
    <xf numFmtId="0" fontId="6" fillId="0" borderId="6" xfId="0" applyFont="1" applyBorder="1"/>
    <xf numFmtId="0" fontId="2" fillId="4" borderId="3" xfId="0" applyFont="1" applyFill="1" applyBorder="1" applyAlignment="1"/>
    <xf numFmtId="0" fontId="6" fillId="0" borderId="4" xfId="0" applyFont="1" applyBorder="1"/>
    <xf numFmtId="0" fontId="6" fillId="0" borderId="5" xfId="0" applyFont="1" applyBorder="1"/>
    <xf numFmtId="0" fontId="2" fillId="8" borderId="3" xfId="0" applyFont="1" applyFill="1" applyBorder="1" applyAlignment="1"/>
    <xf numFmtId="0" fontId="16" fillId="10" borderId="19" xfId="0" applyFont="1" applyFill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17" fillId="8" borderId="24" xfId="0" applyFont="1" applyFill="1" applyBorder="1" applyAlignment="1"/>
    <xf numFmtId="0" fontId="6" fillId="0" borderId="25" xfId="0" applyFont="1" applyBorder="1"/>
    <xf numFmtId="0" fontId="2" fillId="0" borderId="0" xfId="0" applyFont="1" applyAlignment="1">
      <alignment wrapText="1"/>
    </xf>
    <xf numFmtId="0" fontId="0" fillId="0" borderId="0" xfId="0" applyFont="1" applyAlignment="1"/>
    <xf numFmtId="0" fontId="18" fillId="0" borderId="0" xfId="0" applyFont="1" applyAlignment="1">
      <alignment horizontal="center"/>
    </xf>
    <xf numFmtId="0" fontId="42" fillId="0" borderId="0" xfId="0" applyFont="1" applyAlignment="1"/>
    <xf numFmtId="0" fontId="11" fillId="0" borderId="3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40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nakarte.me/" TargetMode="External"/><Relationship Id="rId13" Type="http://schemas.openxmlformats.org/officeDocument/2006/relationships/hyperlink" Target="http://velotrex.ru/trackview.php?file=5065" TargetMode="External"/><Relationship Id="rId18" Type="http://schemas.openxmlformats.org/officeDocument/2006/relationships/hyperlink" Target="http://velotrex.ru/trackview.php?file=5094" TargetMode="External"/><Relationship Id="rId26" Type="http://schemas.openxmlformats.org/officeDocument/2006/relationships/hyperlink" Target="http://velotrex.ru/trackview.php?file=5065" TargetMode="External"/><Relationship Id="rId39" Type="http://schemas.openxmlformats.org/officeDocument/2006/relationships/hyperlink" Target="http://velotrex.ru/trackview.php?file=5009" TargetMode="External"/><Relationship Id="rId3" Type="http://schemas.openxmlformats.org/officeDocument/2006/relationships/hyperlink" Target="http://velotrex.ru/trackview.php?file=5093" TargetMode="External"/><Relationship Id="rId21" Type="http://schemas.openxmlformats.org/officeDocument/2006/relationships/hyperlink" Target="https://nakarte.me/" TargetMode="External"/><Relationship Id="rId34" Type="http://schemas.openxmlformats.org/officeDocument/2006/relationships/hyperlink" Target="https://nakarte.me/" TargetMode="External"/><Relationship Id="rId7" Type="http://schemas.openxmlformats.org/officeDocument/2006/relationships/hyperlink" Target="http://velotrex.ru/trackview.php?file=5066" TargetMode="External"/><Relationship Id="rId12" Type="http://schemas.openxmlformats.org/officeDocument/2006/relationships/hyperlink" Target="https://nakarte.me/" TargetMode="External"/><Relationship Id="rId17" Type="http://schemas.openxmlformats.org/officeDocument/2006/relationships/hyperlink" Target="https://nakarte.me/" TargetMode="External"/><Relationship Id="rId25" Type="http://schemas.openxmlformats.org/officeDocument/2006/relationships/hyperlink" Target="https://nakarte.me/" TargetMode="External"/><Relationship Id="rId33" Type="http://schemas.openxmlformats.org/officeDocument/2006/relationships/hyperlink" Target="http://velotrex.ru/trackview.php?file=5065" TargetMode="External"/><Relationship Id="rId38" Type="http://schemas.openxmlformats.org/officeDocument/2006/relationships/hyperlink" Target="https://nakarte.me/" TargetMode="External"/><Relationship Id="rId2" Type="http://schemas.openxmlformats.org/officeDocument/2006/relationships/hyperlink" Target="https://nakarte.me/" TargetMode="External"/><Relationship Id="rId16" Type="http://schemas.openxmlformats.org/officeDocument/2006/relationships/hyperlink" Target="http://velotrex.ru/trackview.php?file=5093" TargetMode="External"/><Relationship Id="rId20" Type="http://schemas.openxmlformats.org/officeDocument/2006/relationships/hyperlink" Target="http://velotrex.ru/trackview.php?file=5066" TargetMode="External"/><Relationship Id="rId29" Type="http://schemas.openxmlformats.org/officeDocument/2006/relationships/hyperlink" Target="https://nakarte.me/" TargetMode="External"/><Relationship Id="rId41" Type="http://schemas.openxmlformats.org/officeDocument/2006/relationships/hyperlink" Target="http://velotrex.ru/trackview.php?file=5066" TargetMode="External"/><Relationship Id="rId1" Type="http://schemas.openxmlformats.org/officeDocument/2006/relationships/hyperlink" Target="https://nakarte.me/" TargetMode="External"/><Relationship Id="rId6" Type="http://schemas.openxmlformats.org/officeDocument/2006/relationships/hyperlink" Target="https://nakarte.me/" TargetMode="External"/><Relationship Id="rId11" Type="http://schemas.openxmlformats.org/officeDocument/2006/relationships/hyperlink" Target="http://velotrex.ru/trackview.php?file=5010" TargetMode="External"/><Relationship Id="rId24" Type="http://schemas.openxmlformats.org/officeDocument/2006/relationships/hyperlink" Target="http://velotrex.ru/trackview.php?file=5010" TargetMode="External"/><Relationship Id="rId32" Type="http://schemas.openxmlformats.org/officeDocument/2006/relationships/hyperlink" Target="https://nakarte.me/" TargetMode="External"/><Relationship Id="rId37" Type="http://schemas.openxmlformats.org/officeDocument/2006/relationships/hyperlink" Target="http://velotrex.ru/trackview.php?file=5010" TargetMode="External"/><Relationship Id="rId40" Type="http://schemas.openxmlformats.org/officeDocument/2006/relationships/hyperlink" Target="https://nakarte.me/" TargetMode="External"/><Relationship Id="rId5" Type="http://schemas.openxmlformats.org/officeDocument/2006/relationships/hyperlink" Target="http://velotrex.ru/trackview.php?file=5094" TargetMode="External"/><Relationship Id="rId15" Type="http://schemas.openxmlformats.org/officeDocument/2006/relationships/hyperlink" Target="https://nakarte.me/" TargetMode="External"/><Relationship Id="rId23" Type="http://schemas.openxmlformats.org/officeDocument/2006/relationships/hyperlink" Target="https://nakarte.me/" TargetMode="External"/><Relationship Id="rId28" Type="http://schemas.openxmlformats.org/officeDocument/2006/relationships/hyperlink" Target="http://velotrex.ru/trackview.php?file=5099" TargetMode="External"/><Relationship Id="rId36" Type="http://schemas.openxmlformats.org/officeDocument/2006/relationships/hyperlink" Target="https://nakarte.me/" TargetMode="External"/><Relationship Id="rId10" Type="http://schemas.openxmlformats.org/officeDocument/2006/relationships/hyperlink" Target="https://nakarte.me/" TargetMode="External"/><Relationship Id="rId19" Type="http://schemas.openxmlformats.org/officeDocument/2006/relationships/hyperlink" Target="https://nakarte.me/" TargetMode="External"/><Relationship Id="rId31" Type="http://schemas.openxmlformats.org/officeDocument/2006/relationships/hyperlink" Target="http://velotrex.ru/trackview.php?file=5093" TargetMode="External"/><Relationship Id="rId4" Type="http://schemas.openxmlformats.org/officeDocument/2006/relationships/hyperlink" Target="https://nakarte.me/" TargetMode="External"/><Relationship Id="rId9" Type="http://schemas.openxmlformats.org/officeDocument/2006/relationships/hyperlink" Target="http://velotrex.ru/trackview.php?file=5009" TargetMode="External"/><Relationship Id="rId14" Type="http://schemas.openxmlformats.org/officeDocument/2006/relationships/hyperlink" Target="https://nakarte.me/" TargetMode="External"/><Relationship Id="rId22" Type="http://schemas.openxmlformats.org/officeDocument/2006/relationships/hyperlink" Target="http://velotrex.ru/trackview.php?file=5009" TargetMode="External"/><Relationship Id="rId27" Type="http://schemas.openxmlformats.org/officeDocument/2006/relationships/hyperlink" Target="https://nakarte.me/" TargetMode="External"/><Relationship Id="rId30" Type="http://schemas.openxmlformats.org/officeDocument/2006/relationships/hyperlink" Target="https://nakarte.me/" TargetMode="External"/><Relationship Id="rId35" Type="http://schemas.openxmlformats.org/officeDocument/2006/relationships/hyperlink" Target="http://velotrex.ru/trackview.php?file=5065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ib.ru/doc.aspx?id=41410&amp;page=1" TargetMode="External"/><Relationship Id="rId13" Type="http://schemas.openxmlformats.org/officeDocument/2006/relationships/hyperlink" Target="https://nakarte.me/" TargetMode="External"/><Relationship Id="rId3" Type="http://schemas.openxmlformats.org/officeDocument/2006/relationships/hyperlink" Target="https://yadi.sk/i/pgohlj4Xxqn3sQ" TargetMode="External"/><Relationship Id="rId7" Type="http://schemas.openxmlformats.org/officeDocument/2006/relationships/hyperlink" Target="http://&#1084;&#1082;&#1074;.&#1088;&#1092;/Otchety/2016_zakavkazie_3kc_zhuravlev.pdf" TargetMode="External"/><Relationship Id="rId12" Type="http://schemas.openxmlformats.org/officeDocument/2006/relationships/hyperlink" Target="https://nakarte.me/" TargetMode="External"/><Relationship Id="rId17" Type="http://schemas.openxmlformats.org/officeDocument/2006/relationships/hyperlink" Target="https://nakarte.me/" TargetMode="External"/><Relationship Id="rId2" Type="http://schemas.openxmlformats.org/officeDocument/2006/relationships/hyperlink" Target="https://nakarte.me/" TargetMode="External"/><Relationship Id="rId16" Type="http://schemas.openxmlformats.org/officeDocument/2006/relationships/hyperlink" Target="http://tkmgtu.ru/forum/trips/50347-lyamin-mitya-velo-n-k-armeniya-2016" TargetMode="External"/><Relationship Id="rId1" Type="http://schemas.openxmlformats.org/officeDocument/2006/relationships/hyperlink" Target="http://www.tlib.ru/doc.aspx?id=43462&amp;page=1" TargetMode="External"/><Relationship Id="rId6" Type="http://schemas.openxmlformats.org/officeDocument/2006/relationships/hyperlink" Target="https://nakarte.me/" TargetMode="External"/><Relationship Id="rId11" Type="http://schemas.openxmlformats.org/officeDocument/2006/relationships/hyperlink" Target="http://tkmgtu.ru/files/velo/otchet/3kc4el_Lyalin_Armenia_2018.pdf" TargetMode="External"/><Relationship Id="rId5" Type="http://schemas.openxmlformats.org/officeDocument/2006/relationships/hyperlink" Target="http://www.tlib.ru/doc.aspx?id=40435&amp;page=1" TargetMode="External"/><Relationship Id="rId15" Type="http://schemas.openxmlformats.org/officeDocument/2006/relationships/hyperlink" Target="https://risk.ru/blog/219495" TargetMode="External"/><Relationship Id="rId10" Type="http://schemas.openxmlformats.org/officeDocument/2006/relationships/hyperlink" Target="https://biketravelreports.ru/regions/europe/armenia" TargetMode="External"/><Relationship Id="rId4" Type="http://schemas.openxmlformats.org/officeDocument/2006/relationships/hyperlink" Target="http://www.kramar.ru/otchets/2021_Alukaev_Armenia.pdf" TargetMode="External"/><Relationship Id="rId9" Type="http://schemas.openxmlformats.org/officeDocument/2006/relationships/hyperlink" Target="https://nakarte.me/" TargetMode="External"/><Relationship Id="rId14" Type="http://schemas.openxmlformats.org/officeDocument/2006/relationships/hyperlink" Target="https://bikepacking.com/routes/caucasus-crossing-armenia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dvantour.com/rus/armenia/amberd.htm" TargetMode="External"/><Relationship Id="rId13" Type="http://schemas.openxmlformats.org/officeDocument/2006/relationships/hyperlink" Target="https://yandex.ru/maps?whatshere%5Bpoint%5D=44.181229764457214%2C40.47417587961672&amp;whatshere%5Bzoom%5D=11.282972&amp;ll=44.198430098317345%2C40.53701809386593&amp;z=11.282972" TargetMode="External"/><Relationship Id="rId18" Type="http://schemas.openxmlformats.org/officeDocument/2006/relationships/hyperlink" Target="https://vstrokax.net/tserkvi-armenii/sevanavank-monastyri-armenii/" TargetMode="External"/><Relationship Id="rId3" Type="http://schemas.openxmlformats.org/officeDocument/2006/relationships/hyperlink" Target="https://araratour.com/ru/%D0%BA%D0%B0%D1%80%D0%B0%D1%83%D0%BD%D0%B4%D0%B6" TargetMode="External"/><Relationship Id="rId21" Type="http://schemas.openxmlformats.org/officeDocument/2006/relationships/hyperlink" Target="https://yandex.ru/maps/-/CCU5M-rrLD" TargetMode="External"/><Relationship Id="rId7" Type="http://schemas.openxmlformats.org/officeDocument/2006/relationships/hyperlink" Target="https://yandex.ru/maps/org/vodopad_shaki/70169279280" TargetMode="External"/><Relationship Id="rId12" Type="http://schemas.openxmlformats.org/officeDocument/2006/relationships/hyperlink" Target="https://zen.yandex.ru/media/id/5fcd37070f83815912d6e8e7/zabroshennye-teleskopy-v-gorah-bratskoi-armenii-kosmos-uje-ne-nash-6012b9c8f26bf62c16c4a683" TargetMode="External"/><Relationship Id="rId17" Type="http://schemas.openxmlformats.org/officeDocument/2006/relationships/hyperlink" Target="https://yandex.ru/maps/org/monastyr_gegard/141175950094" TargetMode="External"/><Relationship Id="rId2" Type="http://schemas.openxmlformats.org/officeDocument/2006/relationships/hyperlink" Target="https://yandex.ru/maps/org/karaundzh/61558150453" TargetMode="External"/><Relationship Id="rId16" Type="http://schemas.openxmlformats.org/officeDocument/2006/relationships/hyperlink" Target="https://yandex.ru/maps/org/khram_garni/46870097691" TargetMode="External"/><Relationship Id="rId20" Type="http://schemas.openxmlformats.org/officeDocument/2006/relationships/hyperlink" Target="https://yandex.ru/maps/-/CCU5M-b1tD" TargetMode="External"/><Relationship Id="rId1" Type="http://schemas.openxmlformats.org/officeDocument/2006/relationships/hyperlink" Target="https://nakarte.me/" TargetMode="External"/><Relationship Id="rId6" Type="http://schemas.openxmlformats.org/officeDocument/2006/relationships/hyperlink" Target="https://ru.wikipedia.org/wiki/%D0%A8%D0%B0%D0%BA%D0%B8%D0%BD%D1%81%D0%BA%D0%B8%D0%B9_%D0%B2%D0%BE%D0%B4%D0%BE%D0%BF%D0%B0%D0%B4" TargetMode="External"/><Relationship Id="rId11" Type="http://schemas.openxmlformats.org/officeDocument/2006/relationships/hyperlink" Target="https://yandex.ru/maps/org/orgovskiy_radiologicheskiy_teleskop/14604223926" TargetMode="External"/><Relationship Id="rId5" Type="http://schemas.openxmlformats.org/officeDocument/2006/relationships/hyperlink" Target="https://www.google.com/maps/place/Carahunge,+Qarahunj+road,+Sisian,+%D0%90%D1%80%D0%BC%D0%B5%D0%BD%D0%B8%D1%8F/@39.5515613,46.0285532,15z/data=!3m1!1e3!4m2!3m1!1s0x4015f772c352e751:0xed1c87f565f0e696" TargetMode="External"/><Relationship Id="rId15" Type="http://schemas.openxmlformats.org/officeDocument/2006/relationships/hyperlink" Target="https://yandex.ru/maps/org/simfoniya_kamney/120181199618" TargetMode="External"/><Relationship Id="rId23" Type="http://schemas.openxmlformats.org/officeDocument/2006/relationships/hyperlink" Target="https://varandej.livejournal.com/1060425.html" TargetMode="External"/><Relationship Id="rId10" Type="http://schemas.openxmlformats.org/officeDocument/2006/relationships/hyperlink" Target="https://yandex.ru/maps/org/byurakanskaya_astrofizicheskaya_observatoriya/49615229973" TargetMode="External"/><Relationship Id="rId19" Type="http://schemas.openxmlformats.org/officeDocument/2006/relationships/hyperlink" Target="https://yandex.ru/profile/47153903693?no-distribution=1&amp;source=wizbiz_new_map_single" TargetMode="External"/><Relationship Id="rId4" Type="http://schemas.openxmlformats.org/officeDocument/2006/relationships/hyperlink" Target="http://www.carahunge.com/" TargetMode="External"/><Relationship Id="rId9" Type="http://schemas.openxmlformats.org/officeDocument/2006/relationships/hyperlink" Target="https://yandex.ru/maps/org/zamok_amberd/182438781744" TargetMode="External"/><Relationship Id="rId14" Type="http://schemas.openxmlformats.org/officeDocument/2006/relationships/hyperlink" Target="https://www.tourister.ru/world/asia/armenia/city/garni/placeofinterest/25288" TargetMode="External"/><Relationship Id="rId22" Type="http://schemas.openxmlformats.org/officeDocument/2006/relationships/hyperlink" Target="https://varandej.livejournal.com/1059541.html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velotrex.ru/trackview.php?file=3844" TargetMode="External"/><Relationship Id="rId13" Type="http://schemas.openxmlformats.org/officeDocument/2006/relationships/hyperlink" Target="https://nakarte.me/" TargetMode="External"/><Relationship Id="rId18" Type="http://schemas.openxmlformats.org/officeDocument/2006/relationships/hyperlink" Target="http://tlib.ru/doc.aspx?id=40433&amp;page=1" TargetMode="External"/><Relationship Id="rId26" Type="http://schemas.openxmlformats.org/officeDocument/2006/relationships/hyperlink" Target="http://tlib.ru/doc.aspx?id=39673&amp;page=1" TargetMode="External"/><Relationship Id="rId3" Type="http://schemas.openxmlformats.org/officeDocument/2006/relationships/hyperlink" Target="https://nakarte.me/" TargetMode="External"/><Relationship Id="rId21" Type="http://schemas.openxmlformats.org/officeDocument/2006/relationships/hyperlink" Target="http://tlib.ru/doc.aspx?id=40435&amp;page=1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http://velotrex.ru/trackview.php?file=4203" TargetMode="External"/><Relationship Id="rId12" Type="http://schemas.openxmlformats.org/officeDocument/2006/relationships/hyperlink" Target="https://nakarte.me/" TargetMode="External"/><Relationship Id="rId17" Type="http://schemas.openxmlformats.org/officeDocument/2006/relationships/hyperlink" Target="http://tlib.ru/doc.aspx?id=38929&amp;page=1" TargetMode="External"/><Relationship Id="rId25" Type="http://schemas.openxmlformats.org/officeDocument/2006/relationships/hyperlink" Target="http://tlib.ru/doc.aspx?id=38904&amp;page=1" TargetMode="External"/><Relationship Id="rId33" Type="http://schemas.openxmlformats.org/officeDocument/2006/relationships/hyperlink" Target="https://nakarte.me/" TargetMode="External"/><Relationship Id="rId2" Type="http://schemas.openxmlformats.org/officeDocument/2006/relationships/hyperlink" Target="https://nakarte.me/" TargetMode="External"/><Relationship Id="rId16" Type="http://schemas.openxmlformats.org/officeDocument/2006/relationships/hyperlink" Target="http://tlib.ru/doc.aspx?id=43462&amp;page=1" TargetMode="External"/><Relationship Id="rId20" Type="http://schemas.openxmlformats.org/officeDocument/2006/relationships/hyperlink" Target="http://tlib.ru/doc.aspx?id=39347&amp;page=1" TargetMode="External"/><Relationship Id="rId29" Type="http://schemas.openxmlformats.org/officeDocument/2006/relationships/hyperlink" Target="http://tlib.ru/doc.aspx?id=38914&amp;page=1" TargetMode="External"/><Relationship Id="rId1" Type="http://schemas.openxmlformats.org/officeDocument/2006/relationships/hyperlink" Target="https://nakarte.me/" TargetMode="External"/><Relationship Id="rId6" Type="http://schemas.openxmlformats.org/officeDocument/2006/relationships/hyperlink" Target="http://velotrex.ru/trackview.php?file=1477" TargetMode="External"/><Relationship Id="rId11" Type="http://schemas.openxmlformats.org/officeDocument/2006/relationships/hyperlink" Target="http://velotrex.ru/trackview.php?file=3847" TargetMode="External"/><Relationship Id="rId24" Type="http://schemas.openxmlformats.org/officeDocument/2006/relationships/hyperlink" Target="http://tlib.ru/doc.aspx?id=41405&amp;page=1" TargetMode="External"/><Relationship Id="rId32" Type="http://schemas.openxmlformats.org/officeDocument/2006/relationships/hyperlink" Target="https://nakarte.me/" TargetMode="External"/><Relationship Id="rId5" Type="http://schemas.openxmlformats.org/officeDocument/2006/relationships/hyperlink" Target="http://velotrex.ru/trackview.php?file=928" TargetMode="External"/><Relationship Id="rId15" Type="http://schemas.openxmlformats.org/officeDocument/2006/relationships/hyperlink" Target="http://www.kramar.ru/otchets/2021_Alukaev_Armenia.pdf" TargetMode="External"/><Relationship Id="rId23" Type="http://schemas.openxmlformats.org/officeDocument/2006/relationships/hyperlink" Target="http://tlib.ru/doc.aspx?id=41410&amp;page=1" TargetMode="External"/><Relationship Id="rId28" Type="http://schemas.openxmlformats.org/officeDocument/2006/relationships/hyperlink" Target="http://tlib.ru/doc.aspx?id=40555&amp;page=1" TargetMode="External"/><Relationship Id="rId10" Type="http://schemas.openxmlformats.org/officeDocument/2006/relationships/hyperlink" Target="http://velotrex.ru/trackview.php?file=3845" TargetMode="External"/><Relationship Id="rId19" Type="http://schemas.openxmlformats.org/officeDocument/2006/relationships/hyperlink" Target="http://tlib.ru/doc.aspx?id=33585&amp;page=1" TargetMode="External"/><Relationship Id="rId31" Type="http://schemas.openxmlformats.org/officeDocument/2006/relationships/hyperlink" Target="https://nakarte.me/" TargetMode="External"/><Relationship Id="rId4" Type="http://schemas.openxmlformats.org/officeDocument/2006/relationships/hyperlink" Target="https://nakarte.me/" TargetMode="External"/><Relationship Id="rId9" Type="http://schemas.openxmlformats.org/officeDocument/2006/relationships/hyperlink" Target="http://velotrex.ru/trackview.php?file=4206" TargetMode="External"/><Relationship Id="rId14" Type="http://schemas.openxmlformats.org/officeDocument/2006/relationships/hyperlink" Target="http://tlib.ru/doc.aspx?id=41403&amp;page=1" TargetMode="External"/><Relationship Id="rId22" Type="http://schemas.openxmlformats.org/officeDocument/2006/relationships/hyperlink" Target="http://tlib.ru/doc.aspx?id=40368&amp;page=1" TargetMode="External"/><Relationship Id="rId27" Type="http://schemas.openxmlformats.org/officeDocument/2006/relationships/hyperlink" Target="http://tlib.ru/doc.aspx?id=40475&amp;page=1" TargetMode="External"/><Relationship Id="rId30" Type="http://schemas.openxmlformats.org/officeDocument/2006/relationships/hyperlink" Target="http://tlib.ru/doc.aspx?id=40176&amp;page=1" TargetMode="External"/><Relationship Id="rId3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Q47"/>
  <sheetViews>
    <sheetView tabSelected="1" workbookViewId="0">
      <pane ySplit="1" topLeftCell="A22" activePane="bottomLeft" state="frozen"/>
      <selection pane="bottomLeft" activeCell="N36" sqref="N36"/>
    </sheetView>
  </sheetViews>
  <sheetFormatPr defaultColWidth="14.42578125" defaultRowHeight="15.75" customHeight="1"/>
  <cols>
    <col min="1" max="1" width="35.7109375" style="164" customWidth="1"/>
    <col min="2" max="2" width="0" hidden="1" customWidth="1"/>
    <col min="3" max="3" width="18.85546875" hidden="1" customWidth="1"/>
    <col min="4" max="4" width="10.42578125" customWidth="1"/>
    <col min="5" max="11" width="10.85546875" hidden="1" customWidth="1"/>
    <col min="12" max="12" width="32.85546875" hidden="1" customWidth="1"/>
    <col min="13" max="13" width="1.28515625" customWidth="1"/>
    <col min="14" max="14" width="35.7109375" customWidth="1"/>
    <col min="15" max="16" width="0" hidden="1" customWidth="1"/>
  </cols>
  <sheetData>
    <row r="1" spans="1:17" ht="12.75">
      <c r="A1" s="32" t="s">
        <v>13</v>
      </c>
      <c r="B1" s="9" t="s">
        <v>14</v>
      </c>
      <c r="C1" s="9" t="s">
        <v>15</v>
      </c>
      <c r="D1" s="9" t="s">
        <v>112</v>
      </c>
      <c r="E1" s="6"/>
      <c r="F1" s="6"/>
      <c r="G1" s="6"/>
      <c r="H1" s="6"/>
      <c r="I1" s="6"/>
      <c r="J1" s="6"/>
      <c r="K1" s="6"/>
      <c r="L1" s="10"/>
      <c r="N1" s="185" t="s">
        <v>13</v>
      </c>
      <c r="O1" s="5" t="s">
        <v>14</v>
      </c>
      <c r="P1" s="5" t="s">
        <v>15</v>
      </c>
      <c r="Q1" s="5" t="s">
        <v>112</v>
      </c>
    </row>
    <row r="2" spans="1:17" ht="12.75">
      <c r="A2" s="163" t="s">
        <v>17</v>
      </c>
      <c r="B2" s="11"/>
      <c r="C2" s="11"/>
      <c r="D2" s="12"/>
      <c r="E2" s="13"/>
      <c r="F2" s="13"/>
      <c r="G2" s="13"/>
      <c r="H2" s="13"/>
      <c r="I2" s="13"/>
      <c r="J2" s="13"/>
      <c r="K2" s="13"/>
      <c r="L2" s="10"/>
      <c r="N2" s="186" t="s">
        <v>40</v>
      </c>
      <c r="O2" s="187"/>
      <c r="P2" s="187"/>
      <c r="Q2" s="187"/>
    </row>
    <row r="3" spans="1:17" s="168" customFormat="1" ht="12.75">
      <c r="A3" s="175" t="s">
        <v>459</v>
      </c>
      <c r="B3" s="176"/>
      <c r="C3" s="176"/>
      <c r="D3" s="176"/>
      <c r="E3" s="169"/>
      <c r="F3" s="166"/>
      <c r="G3" s="166"/>
      <c r="H3" s="166"/>
      <c r="I3" s="166"/>
      <c r="J3" s="166"/>
      <c r="K3" s="166"/>
      <c r="L3" s="167"/>
      <c r="N3" s="177" t="s">
        <v>41</v>
      </c>
      <c r="O3" s="179" t="s">
        <v>12</v>
      </c>
      <c r="P3" s="179" t="s">
        <v>12</v>
      </c>
      <c r="Q3" s="182">
        <v>1360</v>
      </c>
    </row>
    <row r="4" spans="1:17" ht="12.75">
      <c r="A4" s="177" t="s">
        <v>462</v>
      </c>
      <c r="B4" s="178" t="s">
        <v>5</v>
      </c>
      <c r="C4" s="179" t="s">
        <v>5</v>
      </c>
      <c r="D4" s="180">
        <v>1170</v>
      </c>
      <c r="E4" s="170">
        <f>D4</f>
        <v>1170</v>
      </c>
      <c r="F4" s="6"/>
      <c r="G4" s="16"/>
      <c r="H4" s="16"/>
      <c r="I4" s="6"/>
      <c r="J4" s="6"/>
      <c r="K4" s="16"/>
      <c r="L4" s="10"/>
      <c r="N4" s="177" t="s">
        <v>43</v>
      </c>
      <c r="O4" s="179" t="s">
        <v>10</v>
      </c>
      <c r="P4" s="179" t="s">
        <v>10</v>
      </c>
      <c r="Q4" s="182">
        <v>3000</v>
      </c>
    </row>
    <row r="5" spans="1:17" ht="12.75">
      <c r="A5" s="177" t="s">
        <v>460</v>
      </c>
      <c r="B5" s="178" t="s">
        <v>5</v>
      </c>
      <c r="C5" s="179" t="s">
        <v>11</v>
      </c>
      <c r="D5" s="180">
        <v>1260</v>
      </c>
      <c r="E5" s="17"/>
      <c r="G5" s="16"/>
      <c r="H5" s="16"/>
      <c r="I5" s="6"/>
      <c r="J5" s="15">
        <f>D5</f>
        <v>1260</v>
      </c>
      <c r="K5" s="16"/>
      <c r="L5" s="10"/>
      <c r="N5" s="177" t="s">
        <v>45</v>
      </c>
      <c r="O5" s="179" t="s">
        <v>11</v>
      </c>
      <c r="P5" s="179" t="s">
        <v>10</v>
      </c>
      <c r="Q5" s="188">
        <v>150</v>
      </c>
    </row>
    <row r="6" spans="1:17" ht="12.75">
      <c r="A6" s="177" t="s">
        <v>461</v>
      </c>
      <c r="B6" s="178" t="s">
        <v>5</v>
      </c>
      <c r="C6" s="179" t="s">
        <v>5</v>
      </c>
      <c r="D6" s="180">
        <v>1250</v>
      </c>
      <c r="E6" s="170">
        <f>D6</f>
        <v>1250</v>
      </c>
      <c r="F6" s="6"/>
      <c r="G6" s="16"/>
      <c r="H6" s="16"/>
      <c r="I6" s="6"/>
      <c r="J6" s="6"/>
      <c r="K6" s="16"/>
      <c r="L6" s="10"/>
      <c r="N6" s="177" t="s">
        <v>46</v>
      </c>
      <c r="O6" s="179" t="s">
        <v>11</v>
      </c>
      <c r="P6" s="179" t="s">
        <v>11</v>
      </c>
      <c r="Q6" s="182">
        <v>500</v>
      </c>
    </row>
    <row r="7" spans="1:17" ht="12.75">
      <c r="A7" s="177" t="s">
        <v>463</v>
      </c>
      <c r="B7" s="178"/>
      <c r="C7" s="179"/>
      <c r="D7" s="180"/>
      <c r="E7" s="170"/>
      <c r="F7" s="7"/>
      <c r="G7" s="16"/>
      <c r="H7" s="16"/>
      <c r="I7" s="7"/>
      <c r="J7" s="7"/>
      <c r="K7" s="16"/>
      <c r="L7" s="10"/>
      <c r="N7" s="177" t="s">
        <v>47</v>
      </c>
      <c r="O7" s="179" t="s">
        <v>10</v>
      </c>
      <c r="P7" s="179" t="s">
        <v>6</v>
      </c>
      <c r="Q7" s="182">
        <v>650</v>
      </c>
    </row>
    <row r="8" spans="1:17" ht="12.75">
      <c r="A8" s="177" t="s">
        <v>462</v>
      </c>
      <c r="B8" s="181" t="s">
        <v>20</v>
      </c>
      <c r="C8" s="181" t="s">
        <v>6</v>
      </c>
      <c r="D8" s="182">
        <v>875</v>
      </c>
      <c r="E8" s="171"/>
      <c r="F8" s="16"/>
      <c r="G8" s="15">
        <f>D8</f>
        <v>875</v>
      </c>
      <c r="H8" s="19"/>
      <c r="I8" s="16"/>
      <c r="J8" s="16"/>
      <c r="K8" s="6"/>
      <c r="L8" s="8"/>
      <c r="N8" s="177" t="s">
        <v>48</v>
      </c>
      <c r="O8" s="179" t="s">
        <v>8</v>
      </c>
      <c r="P8" s="179" t="s">
        <v>9</v>
      </c>
      <c r="Q8" s="182">
        <v>750</v>
      </c>
    </row>
    <row r="9" spans="1:17" ht="12.75">
      <c r="A9" s="177" t="s">
        <v>460</v>
      </c>
      <c r="B9" s="181" t="s">
        <v>20</v>
      </c>
      <c r="C9" s="181" t="s">
        <v>9</v>
      </c>
      <c r="D9" s="182">
        <v>1350</v>
      </c>
      <c r="E9" s="171"/>
      <c r="F9" s="16"/>
      <c r="G9" s="15"/>
      <c r="H9" s="19">
        <f t="shared" ref="H9:H10" si="0">D9</f>
        <v>1350</v>
      </c>
      <c r="I9" s="16"/>
      <c r="J9" s="16"/>
      <c r="K9" s="6"/>
      <c r="L9" s="10"/>
      <c r="N9" s="177" t="s">
        <v>49</v>
      </c>
      <c r="O9" s="179" t="s">
        <v>8</v>
      </c>
      <c r="P9" s="179" t="s">
        <v>6</v>
      </c>
      <c r="Q9" s="182">
        <v>340</v>
      </c>
    </row>
    <row r="10" spans="1:17" ht="12.75">
      <c r="A10" s="177" t="s">
        <v>461</v>
      </c>
      <c r="B10" s="181" t="s">
        <v>20</v>
      </c>
      <c r="C10" s="181" t="s">
        <v>9</v>
      </c>
      <c r="D10" s="182">
        <v>815</v>
      </c>
      <c r="E10" s="171"/>
      <c r="F10" s="16"/>
      <c r="G10" s="15"/>
      <c r="H10" s="19">
        <f t="shared" si="0"/>
        <v>815</v>
      </c>
      <c r="I10" s="16"/>
      <c r="J10" s="16"/>
      <c r="K10" s="6"/>
      <c r="L10" s="10"/>
      <c r="N10" s="177" t="s">
        <v>50</v>
      </c>
      <c r="O10" s="178" t="s">
        <v>5</v>
      </c>
      <c r="P10" s="179" t="s">
        <v>10</v>
      </c>
      <c r="Q10" s="182">
        <v>230</v>
      </c>
    </row>
    <row r="11" spans="1:17" ht="12.75">
      <c r="A11" s="183" t="s">
        <v>464</v>
      </c>
      <c r="B11" s="179" t="s">
        <v>9</v>
      </c>
      <c r="C11" s="179" t="s">
        <v>11</v>
      </c>
      <c r="D11" s="184">
        <v>600</v>
      </c>
      <c r="E11" s="17"/>
      <c r="F11" s="6"/>
      <c r="G11" s="6"/>
      <c r="I11" s="6"/>
      <c r="J11" s="15">
        <f>D11</f>
        <v>600</v>
      </c>
      <c r="K11" s="6"/>
      <c r="L11" s="10"/>
      <c r="N11" s="177" t="s">
        <v>52</v>
      </c>
      <c r="O11" s="178" t="s">
        <v>5</v>
      </c>
      <c r="P11" s="179" t="s">
        <v>8</v>
      </c>
      <c r="Q11" s="182">
        <v>230</v>
      </c>
    </row>
    <row r="12" spans="1:17" ht="12.75">
      <c r="A12" s="172" t="s">
        <v>23</v>
      </c>
      <c r="B12" s="173"/>
      <c r="C12" s="173"/>
      <c r="D12" s="174"/>
      <c r="E12" s="13"/>
      <c r="F12" s="13"/>
      <c r="G12" s="13"/>
      <c r="H12" s="13"/>
      <c r="I12" s="13"/>
      <c r="J12" s="13"/>
      <c r="K12" s="13"/>
      <c r="L12" s="10"/>
      <c r="N12" s="177" t="s">
        <v>53</v>
      </c>
      <c r="O12" s="179" t="s">
        <v>8</v>
      </c>
      <c r="P12" s="179" t="s">
        <v>8</v>
      </c>
      <c r="Q12" s="188">
        <v>159</v>
      </c>
    </row>
    <row r="13" spans="1:17" ht="31.9" customHeight="1">
      <c r="A13" s="27" t="s">
        <v>465</v>
      </c>
      <c r="B13" s="20" t="s">
        <v>5</v>
      </c>
      <c r="C13" s="6" t="s">
        <v>12</v>
      </c>
      <c r="D13" s="21">
        <v>450</v>
      </c>
      <c r="E13" s="6"/>
      <c r="F13" s="6"/>
      <c r="G13" s="6"/>
      <c r="H13" s="6"/>
      <c r="I13" s="6"/>
      <c r="J13" s="6"/>
      <c r="K13" s="15">
        <f>D13</f>
        <v>450</v>
      </c>
      <c r="L13" s="10"/>
      <c r="N13" s="177" t="s">
        <v>55</v>
      </c>
      <c r="O13" s="179" t="s">
        <v>8</v>
      </c>
      <c r="P13" s="179" t="s">
        <v>8</v>
      </c>
      <c r="Q13" s="188">
        <v>180</v>
      </c>
    </row>
    <row r="14" spans="1:17" ht="12.75">
      <c r="A14" s="27" t="s">
        <v>466</v>
      </c>
      <c r="B14" s="22" t="s">
        <v>9</v>
      </c>
      <c r="C14" s="6" t="s">
        <v>8</v>
      </c>
      <c r="D14" s="18">
        <v>444</v>
      </c>
      <c r="E14" s="6"/>
      <c r="F14" s="15">
        <f>D14</f>
        <v>444</v>
      </c>
      <c r="G14" s="6"/>
      <c r="H14" s="6"/>
      <c r="J14" s="15"/>
      <c r="K14" s="6"/>
      <c r="L14" s="10"/>
      <c r="N14" s="177" t="s">
        <v>56</v>
      </c>
      <c r="O14" s="178" t="s">
        <v>5</v>
      </c>
      <c r="P14" s="178" t="s">
        <v>5</v>
      </c>
      <c r="Q14" s="188">
        <v>159</v>
      </c>
    </row>
    <row r="15" spans="1:17" ht="12.75">
      <c r="A15" s="27" t="s">
        <v>24</v>
      </c>
      <c r="B15" s="20" t="s">
        <v>5</v>
      </c>
      <c r="C15" s="6" t="s">
        <v>12</v>
      </c>
      <c r="D15" s="21">
        <v>170</v>
      </c>
      <c r="E15" s="6"/>
      <c r="F15" s="6"/>
      <c r="G15" s="6"/>
      <c r="H15" s="6"/>
      <c r="I15" s="15"/>
      <c r="J15" s="15"/>
      <c r="K15" s="6">
        <f>D15</f>
        <v>170</v>
      </c>
      <c r="L15" s="10"/>
      <c r="N15" s="177" t="s">
        <v>57</v>
      </c>
      <c r="O15" s="178" t="s">
        <v>5</v>
      </c>
      <c r="P15" s="178" t="s">
        <v>5</v>
      </c>
      <c r="Q15" s="182">
        <v>360</v>
      </c>
    </row>
    <row r="16" spans="1:17" ht="25.5">
      <c r="A16" s="27" t="s">
        <v>25</v>
      </c>
      <c r="B16" s="22" t="s">
        <v>9</v>
      </c>
      <c r="C16" s="6" t="s">
        <v>8</v>
      </c>
      <c r="D16" s="18">
        <v>227</v>
      </c>
      <c r="E16" s="6"/>
      <c r="F16" s="15">
        <f t="shared" ref="F16:F18" si="1">D16</f>
        <v>227</v>
      </c>
      <c r="G16" s="6"/>
      <c r="H16" s="6"/>
      <c r="J16" s="15"/>
      <c r="K16" s="6"/>
      <c r="L16" s="10"/>
      <c r="N16" s="177" t="s">
        <v>58</v>
      </c>
      <c r="O16" s="178" t="s">
        <v>5</v>
      </c>
      <c r="P16" s="178" t="s">
        <v>5</v>
      </c>
      <c r="Q16" s="188">
        <v>100</v>
      </c>
    </row>
    <row r="17" spans="1:17" ht="12.75">
      <c r="A17" s="27" t="s">
        <v>26</v>
      </c>
      <c r="B17" s="20" t="s">
        <v>5</v>
      </c>
      <c r="C17" s="6" t="s">
        <v>8</v>
      </c>
      <c r="D17" s="21">
        <v>650</v>
      </c>
      <c r="E17" s="6"/>
      <c r="F17" s="15">
        <f t="shared" si="1"/>
        <v>650</v>
      </c>
      <c r="G17" s="6"/>
      <c r="H17" s="6"/>
      <c r="I17" s="6"/>
      <c r="J17" s="6"/>
      <c r="K17" s="6"/>
      <c r="L17" s="8"/>
      <c r="N17" s="177" t="s">
        <v>59</v>
      </c>
      <c r="O17" s="179" t="s">
        <v>5</v>
      </c>
      <c r="P17" s="179" t="s">
        <v>5</v>
      </c>
      <c r="Q17" s="189">
        <v>50</v>
      </c>
    </row>
    <row r="18" spans="1:17" ht="12.75">
      <c r="A18" s="27" t="s">
        <v>27</v>
      </c>
      <c r="B18" s="20" t="s">
        <v>5</v>
      </c>
      <c r="C18" s="6" t="s">
        <v>8</v>
      </c>
      <c r="D18" s="21">
        <v>800</v>
      </c>
      <c r="E18" s="6"/>
      <c r="F18" s="15">
        <f t="shared" si="1"/>
        <v>800</v>
      </c>
      <c r="G18" s="6"/>
      <c r="H18" s="6"/>
      <c r="I18" s="6"/>
      <c r="J18" s="6"/>
      <c r="K18" s="6"/>
      <c r="L18" s="10"/>
      <c r="N18" s="177" t="s">
        <v>60</v>
      </c>
      <c r="O18" s="179" t="s">
        <v>5</v>
      </c>
      <c r="P18" s="179" t="s">
        <v>5</v>
      </c>
      <c r="Q18" s="189">
        <v>30</v>
      </c>
    </row>
    <row r="19" spans="1:17" ht="12.75">
      <c r="A19" s="31" t="s">
        <v>28</v>
      </c>
      <c r="B19" s="20" t="s">
        <v>5</v>
      </c>
      <c r="C19" s="6" t="s">
        <v>6</v>
      </c>
      <c r="D19" s="21">
        <v>100</v>
      </c>
      <c r="E19" s="6"/>
      <c r="F19" s="6"/>
      <c r="G19" s="15">
        <f t="shared" ref="G19:G25" si="2">D19</f>
        <v>100</v>
      </c>
      <c r="H19" s="6"/>
      <c r="I19" s="6"/>
      <c r="J19" s="6"/>
      <c r="K19" s="6"/>
      <c r="L19" s="10"/>
      <c r="N19" s="177" t="s">
        <v>61</v>
      </c>
      <c r="O19" s="178" t="s">
        <v>5</v>
      </c>
      <c r="P19" s="179" t="s">
        <v>9</v>
      </c>
      <c r="Q19" s="179">
        <v>270</v>
      </c>
    </row>
    <row r="20" spans="1:17" ht="12.75">
      <c r="A20" s="31" t="s">
        <v>29</v>
      </c>
      <c r="B20" s="7" t="s">
        <v>30</v>
      </c>
      <c r="C20" s="6" t="s">
        <v>6</v>
      </c>
      <c r="D20" s="21">
        <v>37</v>
      </c>
      <c r="E20" s="6"/>
      <c r="F20" s="6"/>
      <c r="G20" s="15">
        <f t="shared" si="2"/>
        <v>37</v>
      </c>
      <c r="H20" s="6"/>
      <c r="I20" s="6"/>
      <c r="J20" s="6"/>
      <c r="K20" s="6"/>
      <c r="L20" s="10"/>
      <c r="N20" s="177" t="s">
        <v>62</v>
      </c>
      <c r="O20" s="179" t="s">
        <v>9</v>
      </c>
      <c r="P20" s="179" t="s">
        <v>9</v>
      </c>
      <c r="Q20" s="179">
        <v>147</v>
      </c>
    </row>
    <row r="21" spans="1:17" ht="12.75">
      <c r="A21" s="31" t="s">
        <v>31</v>
      </c>
      <c r="B21" s="6" t="s">
        <v>8</v>
      </c>
      <c r="C21" s="6" t="s">
        <v>6</v>
      </c>
      <c r="D21" s="21">
        <v>103</v>
      </c>
      <c r="E21" s="6"/>
      <c r="F21" s="6"/>
      <c r="G21" s="15">
        <f t="shared" si="2"/>
        <v>103</v>
      </c>
      <c r="H21" s="6"/>
      <c r="I21" s="6"/>
      <c r="J21" s="6"/>
      <c r="K21" s="6"/>
      <c r="L21" s="10"/>
    </row>
    <row r="22" spans="1:17" ht="12.75">
      <c r="A22" s="31" t="s">
        <v>32</v>
      </c>
      <c r="B22" s="7" t="s">
        <v>30</v>
      </c>
      <c r="C22" s="6" t="s">
        <v>6</v>
      </c>
      <c r="D22" s="21">
        <v>200</v>
      </c>
      <c r="E22" s="6"/>
      <c r="F22" s="6"/>
      <c r="G22" s="15">
        <f t="shared" si="2"/>
        <v>200</v>
      </c>
      <c r="H22" s="6"/>
      <c r="I22" s="6"/>
      <c r="J22" s="6"/>
      <c r="K22" s="6"/>
      <c r="L22" s="10"/>
    </row>
    <row r="23" spans="1:17" ht="12.75">
      <c r="A23" s="31" t="s">
        <v>33</v>
      </c>
      <c r="B23" s="7" t="s">
        <v>9</v>
      </c>
      <c r="C23" s="6" t="s">
        <v>6</v>
      </c>
      <c r="D23" s="21">
        <v>64</v>
      </c>
      <c r="E23" s="6"/>
      <c r="F23" s="6"/>
      <c r="G23" s="15">
        <f t="shared" si="2"/>
        <v>64</v>
      </c>
      <c r="H23" s="6"/>
      <c r="I23" s="6"/>
      <c r="J23" s="6"/>
      <c r="K23" s="6"/>
      <c r="L23" s="10"/>
    </row>
    <row r="24" spans="1:17" ht="12.75">
      <c r="A24" s="31" t="s">
        <v>34</v>
      </c>
      <c r="B24" s="7" t="s">
        <v>9</v>
      </c>
      <c r="C24" s="6" t="s">
        <v>6</v>
      </c>
      <c r="D24" s="21">
        <v>119</v>
      </c>
      <c r="E24" s="6"/>
      <c r="F24" s="6"/>
      <c r="G24" s="15">
        <f t="shared" si="2"/>
        <v>119</v>
      </c>
      <c r="H24" s="6"/>
      <c r="I24" s="6"/>
      <c r="J24" s="6"/>
      <c r="K24" s="6"/>
      <c r="L24" s="10"/>
    </row>
    <row r="25" spans="1:17" ht="12.75">
      <c r="A25" s="31" t="s">
        <v>35</v>
      </c>
      <c r="B25" s="7" t="s">
        <v>30</v>
      </c>
      <c r="C25" s="6" t="s">
        <v>6</v>
      </c>
      <c r="D25" s="21">
        <v>40</v>
      </c>
      <c r="E25" s="6"/>
      <c r="F25" s="6"/>
      <c r="G25" s="15">
        <f t="shared" si="2"/>
        <v>40</v>
      </c>
      <c r="H25" s="6"/>
      <c r="I25" s="6"/>
      <c r="J25" s="6"/>
      <c r="K25" s="6"/>
      <c r="L25" s="10"/>
    </row>
    <row r="26" spans="1:17" ht="15">
      <c r="A26" s="24" t="s">
        <v>36</v>
      </c>
      <c r="B26" s="6" t="s">
        <v>9</v>
      </c>
      <c r="C26" s="7" t="s">
        <v>11</v>
      </c>
      <c r="D26" s="23">
        <v>700</v>
      </c>
      <c r="E26" s="6"/>
      <c r="F26" s="6"/>
      <c r="G26" s="6"/>
      <c r="I26" s="6"/>
      <c r="J26" s="15">
        <f>D26</f>
        <v>700</v>
      </c>
      <c r="K26" s="6"/>
      <c r="L26" s="8" t="s">
        <v>37</v>
      </c>
    </row>
    <row r="27" spans="1:17" ht="15">
      <c r="A27" s="24" t="s">
        <v>38</v>
      </c>
      <c r="B27" s="6" t="s">
        <v>9</v>
      </c>
      <c r="C27" s="6" t="s">
        <v>12</v>
      </c>
      <c r="D27" s="14">
        <v>313</v>
      </c>
      <c r="E27" s="6"/>
      <c r="F27" s="6"/>
      <c r="G27" s="6"/>
      <c r="H27" s="15"/>
      <c r="I27" s="6"/>
      <c r="J27" s="6"/>
      <c r="K27" s="6">
        <f>D27</f>
        <v>313</v>
      </c>
      <c r="L27" s="8"/>
    </row>
    <row r="28" spans="1:17" ht="15">
      <c r="A28" s="24" t="s">
        <v>39</v>
      </c>
      <c r="B28" s="20" t="s">
        <v>5</v>
      </c>
      <c r="C28" s="6" t="s">
        <v>8</v>
      </c>
      <c r="D28" s="165">
        <v>313</v>
      </c>
      <c r="E28" s="6"/>
      <c r="F28" s="6">
        <f>D28</f>
        <v>313</v>
      </c>
      <c r="G28" s="6"/>
      <c r="H28" s="15"/>
      <c r="I28" s="6"/>
      <c r="J28" s="6"/>
      <c r="K28" s="6"/>
      <c r="L28" s="8"/>
    </row>
    <row r="29" spans="1:17" ht="12.75">
      <c r="E29" s="13"/>
      <c r="F29" s="13"/>
      <c r="G29" s="13"/>
      <c r="H29" s="13"/>
      <c r="I29" s="13"/>
      <c r="J29" s="13"/>
      <c r="K29" s="13"/>
      <c r="L29" s="10"/>
    </row>
    <row r="30" spans="1:17" ht="12.75">
      <c r="E30" s="16"/>
      <c r="F30" s="16"/>
      <c r="G30" s="16"/>
      <c r="H30" s="16"/>
      <c r="I30" s="16"/>
      <c r="J30" s="16"/>
      <c r="K30" s="21">
        <v>1360</v>
      </c>
      <c r="L30" s="8" t="s">
        <v>42</v>
      </c>
    </row>
    <row r="31" spans="1:17" ht="12.75">
      <c r="E31" s="16"/>
      <c r="F31" s="16"/>
      <c r="G31" s="16"/>
      <c r="H31" s="16"/>
      <c r="I31" s="15">
        <f>Q4</f>
        <v>3000</v>
      </c>
      <c r="J31" s="25"/>
      <c r="K31" s="16"/>
      <c r="L31" s="8" t="s">
        <v>44</v>
      </c>
    </row>
    <row r="32" spans="1:17" ht="12.75">
      <c r="A32" s="10" t="s">
        <v>63</v>
      </c>
      <c r="B32" s="10" t="s">
        <v>64</v>
      </c>
      <c r="D32" s="10" t="s">
        <v>64</v>
      </c>
      <c r="E32" s="16"/>
      <c r="F32" s="16"/>
      <c r="G32" s="16"/>
      <c r="H32" s="16"/>
      <c r="I32" s="15">
        <f>Q5</f>
        <v>150</v>
      </c>
      <c r="J32" s="25"/>
      <c r="K32" s="16"/>
      <c r="L32" s="8"/>
    </row>
    <row r="33" spans="1:12" ht="12.75">
      <c r="A33" s="210">
        <v>7</v>
      </c>
      <c r="B33" s="210" t="e">
        <f>SUM(#REF!)</f>
        <v>#REF!</v>
      </c>
      <c r="D33" s="210">
        <f>SUM(D3:D28,Q3:Q20)</f>
        <v>20715</v>
      </c>
      <c r="E33" s="16"/>
      <c r="F33" s="16"/>
      <c r="H33" s="16"/>
      <c r="I33" s="25"/>
      <c r="J33" s="19">
        <f>Q6</f>
        <v>500</v>
      </c>
      <c r="K33" s="19"/>
      <c r="L33" s="8"/>
    </row>
    <row r="34" spans="1:12" ht="12.75">
      <c r="A34" s="10"/>
      <c r="B34" s="10" t="s">
        <v>65</v>
      </c>
      <c r="D34" s="10" t="s">
        <v>65</v>
      </c>
      <c r="E34" s="16"/>
      <c r="F34" s="16"/>
      <c r="G34" s="26">
        <f>Q7</f>
        <v>650</v>
      </c>
      <c r="H34" s="16"/>
      <c r="J34" s="25"/>
      <c r="K34" s="16"/>
      <c r="L34" s="8"/>
    </row>
    <row r="35" spans="1:12" ht="12.75">
      <c r="A35" s="10"/>
      <c r="B35" s="211" t="e">
        <f>B33/A33</f>
        <v>#REF!</v>
      </c>
      <c r="D35" s="211">
        <f>D33/A33</f>
        <v>2959.2857142857142</v>
      </c>
      <c r="E35" s="19"/>
      <c r="F35" s="19"/>
      <c r="G35" s="16"/>
      <c r="H35" s="19">
        <f>Q8</f>
        <v>750</v>
      </c>
      <c r="I35" s="25"/>
      <c r="J35" s="25"/>
      <c r="K35" s="16"/>
      <c r="L35" s="8"/>
    </row>
    <row r="36" spans="1:12" ht="12.75">
      <c r="E36" s="6"/>
      <c r="F36" s="6"/>
      <c r="G36" s="15">
        <f>Q9</f>
        <v>340</v>
      </c>
      <c r="H36" s="6"/>
      <c r="I36" s="6"/>
      <c r="J36" s="6"/>
      <c r="K36" s="6"/>
      <c r="L36" s="10"/>
    </row>
    <row r="37" spans="1:12" ht="12.75">
      <c r="A37" s="10" t="s">
        <v>66</v>
      </c>
      <c r="B37" s="211" t="e">
        <f>1*#REF!</f>
        <v>#REF!</v>
      </c>
      <c r="D37">
        <f>1*D35</f>
        <v>2959.2857142857142</v>
      </c>
      <c r="E37" s="28"/>
      <c r="F37" s="28"/>
      <c r="G37" s="29"/>
      <c r="H37" s="28"/>
      <c r="I37" s="28">
        <f>Q10</f>
        <v>230</v>
      </c>
      <c r="J37" s="28"/>
      <c r="K37" s="28"/>
      <c r="L37" s="8" t="s">
        <v>51</v>
      </c>
    </row>
    <row r="38" spans="1:12" ht="12.75">
      <c r="A38" s="10" t="s">
        <v>68</v>
      </c>
      <c r="B38" s="211" t="e">
        <f>0.7*#REF!</f>
        <v>#REF!</v>
      </c>
      <c r="D38">
        <f>0.7*D35</f>
        <v>2071.5</v>
      </c>
      <c r="E38" s="6"/>
      <c r="F38" s="6">
        <f>Q11</f>
        <v>230</v>
      </c>
      <c r="G38" s="15"/>
      <c r="H38" s="6"/>
      <c r="I38" s="6"/>
      <c r="J38" s="6"/>
      <c r="K38" s="6"/>
      <c r="L38" s="10"/>
    </row>
    <row r="39" spans="1:12" ht="12.75">
      <c r="E39" s="16"/>
      <c r="F39" s="6">
        <f>Q12</f>
        <v>159</v>
      </c>
      <c r="G39" s="25"/>
      <c r="H39" s="16"/>
      <c r="I39" s="16"/>
      <c r="J39" s="16"/>
      <c r="K39" s="16"/>
      <c r="L39" s="8" t="s">
        <v>54</v>
      </c>
    </row>
    <row r="40" spans="1:12" ht="12.75">
      <c r="E40" s="16"/>
      <c r="F40" s="7">
        <v>180</v>
      </c>
      <c r="G40" s="25"/>
      <c r="H40" s="16"/>
      <c r="I40" s="16"/>
      <c r="J40" s="16"/>
      <c r="K40" s="16"/>
      <c r="L40" s="8"/>
    </row>
    <row r="41" spans="1:12" ht="12.75">
      <c r="E41" s="19">
        <f>Q14</f>
        <v>159</v>
      </c>
      <c r="F41" s="16"/>
      <c r="G41" s="25"/>
      <c r="H41" s="16"/>
      <c r="I41" s="16"/>
      <c r="J41" s="16"/>
      <c r="K41" s="16"/>
      <c r="L41" s="8"/>
    </row>
    <row r="42" spans="1:12" ht="12.75">
      <c r="E42" s="30">
        <v>360</v>
      </c>
      <c r="F42" s="16"/>
      <c r="G42" s="25"/>
      <c r="H42" s="16"/>
      <c r="I42" s="16"/>
      <c r="J42" s="16"/>
      <c r="K42" s="16"/>
      <c r="L42" s="8" t="s">
        <v>54</v>
      </c>
    </row>
    <row r="43" spans="1:12" ht="12.75">
      <c r="E43" s="6">
        <f>Q16</f>
        <v>100</v>
      </c>
      <c r="F43" s="6"/>
      <c r="G43" s="15"/>
      <c r="H43" s="6"/>
      <c r="I43" s="6"/>
      <c r="J43" s="6"/>
      <c r="K43" s="6"/>
      <c r="L43" s="10"/>
    </row>
    <row r="44" spans="1:12" ht="12.75">
      <c r="E44" s="19">
        <f>Q17</f>
        <v>50</v>
      </c>
      <c r="F44" s="19"/>
      <c r="G44" s="19"/>
      <c r="H44" s="19"/>
      <c r="I44" s="19"/>
      <c r="J44" s="19"/>
      <c r="K44" s="19"/>
      <c r="L44" s="10"/>
    </row>
    <row r="45" spans="1:12" ht="12.75">
      <c r="E45" s="19">
        <f>Q18</f>
        <v>30</v>
      </c>
      <c r="F45" s="19"/>
      <c r="G45" s="19"/>
      <c r="H45" s="19"/>
      <c r="I45" s="19"/>
      <c r="J45" s="19"/>
      <c r="K45" s="19"/>
      <c r="L45" s="10"/>
    </row>
    <row r="46" spans="1:12" ht="12.75">
      <c r="E46" s="16"/>
      <c r="F46" s="16"/>
      <c r="G46" s="16"/>
      <c r="H46" s="6">
        <f>Q19</f>
        <v>270</v>
      </c>
      <c r="I46" s="16"/>
      <c r="J46" s="16"/>
      <c r="K46" s="16"/>
      <c r="L46" s="10"/>
    </row>
    <row r="47" spans="1:12" ht="12.75">
      <c r="E47" s="16"/>
      <c r="F47" s="16"/>
      <c r="G47" s="16"/>
      <c r="H47" s="6">
        <f>Q20</f>
        <v>147</v>
      </c>
      <c r="I47" s="16"/>
      <c r="J47" s="16"/>
      <c r="K47" s="16"/>
      <c r="L47" s="10"/>
    </row>
  </sheetData>
  <printOptions horizontalCentered="1" gridLines="1"/>
  <pageMargins left="0.7" right="0.7" top="0.75" bottom="0.75" header="0" footer="0"/>
  <pageSetup paperSize="9" fitToWidth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31"/>
  <sheetViews>
    <sheetView workbookViewId="0"/>
  </sheetViews>
  <sheetFormatPr defaultColWidth="14.42578125" defaultRowHeight="15.75" customHeight="1"/>
  <cols>
    <col min="1" max="1" width="23.85546875" customWidth="1"/>
  </cols>
  <sheetData>
    <row r="1" spans="1:11" ht="15.75" customHeight="1">
      <c r="E1" s="1" t="s">
        <v>5</v>
      </c>
      <c r="F1" s="1" t="s">
        <v>8</v>
      </c>
      <c r="G1" s="1" t="s">
        <v>6</v>
      </c>
      <c r="H1" s="1" t="s">
        <v>9</v>
      </c>
      <c r="I1" s="1" t="s">
        <v>10</v>
      </c>
      <c r="J1" s="1" t="s">
        <v>12</v>
      </c>
    </row>
    <row r="2" spans="1:11" ht="15.75" customHeight="1">
      <c r="A2" s="41" t="s">
        <v>13</v>
      </c>
      <c r="B2" s="41" t="s">
        <v>14</v>
      </c>
      <c r="C2" s="41" t="s">
        <v>15</v>
      </c>
      <c r="D2" s="41" t="s">
        <v>16</v>
      </c>
      <c r="E2" s="34"/>
      <c r="F2" s="34"/>
      <c r="G2" s="34"/>
      <c r="H2" s="34"/>
      <c r="I2" s="34"/>
      <c r="J2" s="34"/>
    </row>
    <row r="3" spans="1:11" ht="15.75" customHeight="1">
      <c r="A3" s="190" t="s">
        <v>17</v>
      </c>
      <c r="B3" s="191"/>
      <c r="C3" s="191"/>
      <c r="D3" s="192"/>
      <c r="E3" s="42"/>
      <c r="F3" s="42"/>
      <c r="G3" s="42"/>
      <c r="H3" s="42"/>
      <c r="I3" s="42"/>
      <c r="J3" s="42"/>
    </row>
    <row r="4" spans="1:11" ht="15.75" customHeight="1">
      <c r="A4" s="43" t="s">
        <v>18</v>
      </c>
      <c r="B4" s="44" t="s">
        <v>5</v>
      </c>
      <c r="C4" s="45" t="s">
        <v>5</v>
      </c>
      <c r="D4" s="46">
        <v>1100</v>
      </c>
      <c r="E4" s="34">
        <f>D4</f>
        <v>1100</v>
      </c>
      <c r="F4" s="34"/>
      <c r="G4" s="34"/>
      <c r="H4" s="34"/>
      <c r="I4" s="34"/>
      <c r="J4" s="34"/>
    </row>
    <row r="5" spans="1:11" ht="15.75" customHeight="1">
      <c r="A5" s="47" t="s">
        <v>19</v>
      </c>
      <c r="B5" s="48" t="s">
        <v>5</v>
      </c>
      <c r="C5" s="33" t="s">
        <v>8</v>
      </c>
      <c r="D5" s="46">
        <v>1100</v>
      </c>
      <c r="E5" s="34"/>
      <c r="F5" s="34">
        <f>D5</f>
        <v>1100</v>
      </c>
      <c r="G5" s="34"/>
      <c r="H5" s="34"/>
      <c r="I5" s="34"/>
      <c r="J5" s="34"/>
    </row>
    <row r="6" spans="1:11" ht="15.75" customHeight="1">
      <c r="A6" s="49" t="s">
        <v>21</v>
      </c>
      <c r="B6" s="50" t="s">
        <v>5</v>
      </c>
      <c r="C6" s="45" t="s">
        <v>5</v>
      </c>
      <c r="D6" s="46">
        <v>1400</v>
      </c>
      <c r="E6" s="34">
        <f>D6</f>
        <v>1400</v>
      </c>
      <c r="F6" s="34"/>
      <c r="G6" s="34"/>
      <c r="H6" s="34"/>
      <c r="I6" s="34"/>
      <c r="J6" s="34"/>
    </row>
    <row r="7" spans="1:11" ht="15.75" customHeight="1">
      <c r="A7" s="51" t="s">
        <v>78</v>
      </c>
      <c r="B7" s="52" t="s">
        <v>12</v>
      </c>
      <c r="C7" s="33" t="s">
        <v>6</v>
      </c>
      <c r="D7" s="33">
        <v>1600</v>
      </c>
      <c r="E7" s="34"/>
      <c r="F7" s="34"/>
      <c r="G7" s="34">
        <f>D7</f>
        <v>1600</v>
      </c>
      <c r="H7" s="34"/>
      <c r="I7" s="34"/>
      <c r="J7" s="34"/>
    </row>
    <row r="8" spans="1:11" ht="15.75" customHeight="1">
      <c r="A8" s="53" t="s">
        <v>22</v>
      </c>
      <c r="B8" s="33" t="s">
        <v>9</v>
      </c>
      <c r="C8" s="33" t="s">
        <v>9</v>
      </c>
      <c r="D8" s="33">
        <v>600</v>
      </c>
      <c r="E8" s="34"/>
      <c r="F8" s="34"/>
      <c r="G8" s="34"/>
      <c r="H8" s="34">
        <f>D8</f>
        <v>600</v>
      </c>
      <c r="I8" s="34"/>
      <c r="J8" s="34"/>
    </row>
    <row r="9" spans="1:11" ht="15.75" customHeight="1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1" ht="15.75" customHeight="1">
      <c r="A10" s="193" t="s">
        <v>23</v>
      </c>
      <c r="B10" s="194"/>
      <c r="C10" s="194"/>
      <c r="D10" s="195"/>
      <c r="E10" s="42"/>
      <c r="F10" s="42"/>
      <c r="G10" s="42"/>
      <c r="H10" s="42"/>
      <c r="I10" s="42"/>
      <c r="J10" s="42"/>
    </row>
    <row r="11" spans="1:11" ht="15.75" customHeight="1">
      <c r="A11" s="39" t="s">
        <v>79</v>
      </c>
      <c r="B11" s="54" t="s">
        <v>5</v>
      </c>
      <c r="C11" s="33" t="s">
        <v>12</v>
      </c>
      <c r="D11" s="55">
        <v>1100</v>
      </c>
      <c r="E11" s="34"/>
      <c r="F11" s="34"/>
      <c r="G11" s="34"/>
      <c r="H11" s="34"/>
      <c r="I11" s="34"/>
      <c r="J11" s="33">
        <f>D11</f>
        <v>1100</v>
      </c>
    </row>
    <row r="12" spans="1:11" ht="15.75" customHeight="1">
      <c r="A12" s="39" t="s">
        <v>79</v>
      </c>
      <c r="B12" s="54" t="s">
        <v>5</v>
      </c>
      <c r="C12" s="33" t="s">
        <v>10</v>
      </c>
      <c r="D12" s="55">
        <v>1100</v>
      </c>
      <c r="E12" s="34"/>
      <c r="F12" s="34"/>
      <c r="G12" s="34"/>
      <c r="H12" s="34"/>
      <c r="I12" s="34">
        <f>D12</f>
        <v>1100</v>
      </c>
      <c r="J12" s="34"/>
    </row>
    <row r="13" spans="1:11" ht="15.75" customHeight="1">
      <c r="A13" s="39" t="s">
        <v>80</v>
      </c>
      <c r="B13" s="54" t="s">
        <v>5</v>
      </c>
      <c r="C13" s="33" t="s">
        <v>8</v>
      </c>
      <c r="D13" s="33">
        <v>900</v>
      </c>
      <c r="E13" s="34"/>
      <c r="F13" s="34">
        <f t="shared" ref="F13:F14" si="0">D13</f>
        <v>900</v>
      </c>
      <c r="G13" s="34"/>
      <c r="H13" s="34"/>
      <c r="I13" s="34"/>
      <c r="J13" s="34"/>
    </row>
    <row r="14" spans="1:11" ht="15.75" customHeight="1">
      <c r="A14" s="39" t="s">
        <v>81</v>
      </c>
      <c r="B14" s="54" t="s">
        <v>5</v>
      </c>
      <c r="C14" s="33" t="s">
        <v>8</v>
      </c>
      <c r="D14" s="33">
        <v>1000</v>
      </c>
      <c r="E14" s="34"/>
      <c r="F14" s="34">
        <f t="shared" si="0"/>
        <v>1000</v>
      </c>
      <c r="G14" s="34"/>
      <c r="H14" s="34"/>
      <c r="I14" s="34"/>
      <c r="J14" s="56"/>
      <c r="K14" s="57"/>
    </row>
    <row r="15" spans="1:11" ht="15.75" customHeight="1">
      <c r="A15" s="39" t="s">
        <v>82</v>
      </c>
      <c r="B15" s="33" t="s">
        <v>9</v>
      </c>
      <c r="C15" s="33" t="s">
        <v>9</v>
      </c>
      <c r="D15" s="55">
        <v>515</v>
      </c>
      <c r="E15" s="34"/>
      <c r="F15" s="34"/>
      <c r="G15" s="34"/>
      <c r="H15" s="34">
        <f t="shared" ref="H15:H16" si="1">D15</f>
        <v>515</v>
      </c>
      <c r="I15" s="34"/>
      <c r="J15" s="56"/>
      <c r="K15" s="57"/>
    </row>
    <row r="16" spans="1:11" ht="15.75" customHeight="1">
      <c r="A16" s="39" t="s">
        <v>83</v>
      </c>
      <c r="B16" s="33" t="s">
        <v>9</v>
      </c>
      <c r="C16" s="33" t="s">
        <v>9</v>
      </c>
      <c r="D16" s="33">
        <v>700</v>
      </c>
      <c r="E16" s="34"/>
      <c r="F16" s="34"/>
      <c r="G16" s="34"/>
      <c r="H16" s="34">
        <f t="shared" si="1"/>
        <v>700</v>
      </c>
      <c r="I16" s="34"/>
      <c r="J16" s="33"/>
      <c r="K16" s="1"/>
    </row>
    <row r="17" spans="1:11" ht="15.75" customHeight="1">
      <c r="A17" s="58" t="s">
        <v>84</v>
      </c>
      <c r="B17" s="33" t="s">
        <v>8</v>
      </c>
      <c r="C17" s="33" t="s">
        <v>6</v>
      </c>
      <c r="D17" s="33">
        <v>103</v>
      </c>
      <c r="E17" s="34"/>
      <c r="F17" s="34"/>
      <c r="G17" s="34">
        <f t="shared" ref="G17:G21" si="2">D17</f>
        <v>103</v>
      </c>
      <c r="H17" s="34"/>
      <c r="I17" s="34"/>
      <c r="J17" s="33"/>
      <c r="K17" s="1"/>
    </row>
    <row r="18" spans="1:11" ht="15.75" customHeight="1">
      <c r="A18" s="58" t="s">
        <v>29</v>
      </c>
      <c r="B18" s="54"/>
      <c r="C18" s="33" t="s">
        <v>6</v>
      </c>
      <c r="D18" s="55">
        <v>100</v>
      </c>
      <c r="E18" s="34"/>
      <c r="F18" s="34"/>
      <c r="G18" s="34">
        <f t="shared" si="2"/>
        <v>100</v>
      </c>
      <c r="H18" s="34"/>
      <c r="I18" s="34"/>
      <c r="J18" s="33"/>
      <c r="K18" s="1"/>
    </row>
    <row r="19" spans="1:11" ht="15.75" customHeight="1">
      <c r="A19" s="58" t="s">
        <v>28</v>
      </c>
      <c r="B19" s="54" t="s">
        <v>5</v>
      </c>
      <c r="C19" s="33" t="s">
        <v>6</v>
      </c>
      <c r="D19" s="55">
        <v>100</v>
      </c>
      <c r="E19" s="34"/>
      <c r="F19" s="34"/>
      <c r="G19" s="34">
        <f t="shared" si="2"/>
        <v>100</v>
      </c>
      <c r="H19" s="34"/>
      <c r="I19" s="34"/>
      <c r="J19" s="33"/>
      <c r="K19" s="1"/>
    </row>
    <row r="20" spans="1:11" ht="15.75" customHeight="1">
      <c r="A20" s="58" t="s">
        <v>32</v>
      </c>
      <c r="B20" s="54"/>
      <c r="C20" s="33" t="s">
        <v>6</v>
      </c>
      <c r="D20" s="55">
        <v>30</v>
      </c>
      <c r="E20" s="34"/>
      <c r="F20" s="34"/>
      <c r="G20" s="34">
        <f t="shared" si="2"/>
        <v>30</v>
      </c>
      <c r="H20" s="34"/>
      <c r="I20" s="34"/>
      <c r="J20" s="33"/>
      <c r="K20" s="1"/>
    </row>
    <row r="21" spans="1:11">
      <c r="A21" s="59" t="s">
        <v>85</v>
      </c>
      <c r="B21" s="54"/>
      <c r="C21" s="33" t="s">
        <v>6</v>
      </c>
      <c r="D21" s="55">
        <v>30</v>
      </c>
      <c r="E21" s="34"/>
      <c r="F21" s="34"/>
      <c r="G21" s="34">
        <f t="shared" si="2"/>
        <v>30</v>
      </c>
      <c r="H21" s="34"/>
      <c r="I21" s="34"/>
      <c r="J21" s="33"/>
      <c r="K21" s="1"/>
    </row>
    <row r="22" spans="1:11">
      <c r="A22" s="60" t="s">
        <v>36</v>
      </c>
      <c r="B22" s="33" t="s">
        <v>9</v>
      </c>
      <c r="C22" s="33" t="s">
        <v>9</v>
      </c>
      <c r="D22" s="46">
        <v>700</v>
      </c>
      <c r="E22" s="34"/>
      <c r="G22" s="34"/>
      <c r="H22" s="34">
        <f>D22</f>
        <v>700</v>
      </c>
      <c r="J22" s="33"/>
      <c r="K22" s="1"/>
    </row>
    <row r="23" spans="1:11" ht="15.75" customHeight="1">
      <c r="A23" s="196" t="s">
        <v>40</v>
      </c>
      <c r="B23" s="194"/>
      <c r="C23" s="194"/>
      <c r="D23" s="195"/>
      <c r="E23" s="42"/>
      <c r="F23" s="42"/>
      <c r="G23" s="42"/>
      <c r="H23" s="42"/>
      <c r="I23" s="42"/>
      <c r="J23" s="42"/>
    </row>
    <row r="24" spans="1:11" ht="15.75" customHeight="1">
      <c r="A24" s="33" t="s">
        <v>41</v>
      </c>
      <c r="B24" s="33" t="s">
        <v>12</v>
      </c>
      <c r="C24" s="33" t="s">
        <v>12</v>
      </c>
      <c r="D24" s="55">
        <v>1000</v>
      </c>
      <c r="E24" s="34"/>
      <c r="F24" s="34"/>
      <c r="G24" s="34"/>
      <c r="H24" s="34"/>
      <c r="I24" s="34"/>
      <c r="J24" s="34">
        <f>D24</f>
        <v>1000</v>
      </c>
    </row>
    <row r="25" spans="1:11" ht="15.75" customHeight="1">
      <c r="A25" s="33" t="s">
        <v>43</v>
      </c>
      <c r="B25" s="33" t="s">
        <v>10</v>
      </c>
      <c r="C25" s="33" t="s">
        <v>10</v>
      </c>
      <c r="D25" s="61">
        <f>2000</f>
        <v>2000</v>
      </c>
      <c r="E25" s="34"/>
      <c r="F25" s="34"/>
      <c r="G25" s="34"/>
      <c r="H25" s="34"/>
      <c r="I25" s="34">
        <f>D25</f>
        <v>2000</v>
      </c>
      <c r="J25" s="34"/>
    </row>
    <row r="26" spans="1:11" ht="15.75" customHeight="1">
      <c r="A26" s="39" t="s">
        <v>49</v>
      </c>
      <c r="B26" s="33" t="s">
        <v>8</v>
      </c>
      <c r="C26" s="33" t="s">
        <v>6</v>
      </c>
      <c r="D26" s="55">
        <v>300</v>
      </c>
      <c r="E26" s="34"/>
      <c r="G26" s="34">
        <f>D26</f>
        <v>300</v>
      </c>
      <c r="H26" s="34"/>
      <c r="I26" s="34"/>
      <c r="J26" s="34"/>
    </row>
    <row r="27" spans="1:11" ht="15.75" customHeight="1">
      <c r="A27" s="1" t="s">
        <v>63</v>
      </c>
      <c r="B27" s="1" t="s">
        <v>64</v>
      </c>
    </row>
    <row r="28" spans="1:11" ht="15.75" customHeight="1">
      <c r="A28" s="1">
        <v>6</v>
      </c>
      <c r="B28" s="2">
        <f>SUM(D4:D26)</f>
        <v>15478</v>
      </c>
    </row>
    <row r="29" spans="1:11" ht="15.75" customHeight="1">
      <c r="B29" s="1" t="s">
        <v>65</v>
      </c>
      <c r="C29" s="1" t="s">
        <v>66</v>
      </c>
      <c r="D29" s="2">
        <f>1*B30</f>
        <v>2579.6666666666665</v>
      </c>
      <c r="E29" s="2">
        <f t="shared" ref="E29:I29" si="3">SUM(E4:E27)</f>
        <v>2500</v>
      </c>
      <c r="F29" s="2">
        <f t="shared" si="3"/>
        <v>3000</v>
      </c>
      <c r="G29" s="2">
        <f t="shared" si="3"/>
        <v>2263</v>
      </c>
      <c r="H29" s="2">
        <f t="shared" si="3"/>
        <v>2515</v>
      </c>
      <c r="I29" s="2">
        <f t="shared" si="3"/>
        <v>3100</v>
      </c>
      <c r="K29" s="1" t="s">
        <v>67</v>
      </c>
    </row>
    <row r="30" spans="1:11" ht="15.75" customHeight="1">
      <c r="B30" s="2">
        <f>B28/A28</f>
        <v>2579.6666666666665</v>
      </c>
      <c r="C30" s="1" t="s">
        <v>68</v>
      </c>
      <c r="D30" s="2">
        <f>0.7*B30</f>
        <v>1805.7666666666664</v>
      </c>
      <c r="J30" s="2">
        <f>SUM(J2:J27)</f>
        <v>2100</v>
      </c>
      <c r="K30" s="2">
        <f>SUM(E29:J30)-B28</f>
        <v>0</v>
      </c>
    </row>
    <row r="31" spans="1:11" ht="15.75" customHeight="1">
      <c r="D31" s="1" t="s">
        <v>69</v>
      </c>
      <c r="E31" s="2">
        <f t="shared" ref="E31:I31" si="4">E29-$D$29</f>
        <v>-79.666666666666515</v>
      </c>
      <c r="F31" s="2">
        <f t="shared" si="4"/>
        <v>420.33333333333348</v>
      </c>
      <c r="G31" s="2">
        <f t="shared" si="4"/>
        <v>-316.66666666666652</v>
      </c>
      <c r="H31" s="2">
        <f t="shared" si="4"/>
        <v>-64.666666666666515</v>
      </c>
      <c r="I31" s="2">
        <f t="shared" si="4"/>
        <v>520.33333333333348</v>
      </c>
      <c r="J31" s="2">
        <f>J30-$D$30</f>
        <v>294.23333333333358</v>
      </c>
    </row>
  </sheetData>
  <autoFilter ref="E2:J26"/>
  <mergeCells count="3">
    <mergeCell ref="A3:D3"/>
    <mergeCell ref="A10:D10"/>
    <mergeCell ref="A23:D23"/>
  </mergeCells>
  <conditionalFormatting sqref="E31:J31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3"/>
  <sheetViews>
    <sheetView workbookViewId="0"/>
  </sheetViews>
  <sheetFormatPr defaultColWidth="14.42578125" defaultRowHeight="15.75" customHeight="1"/>
  <cols>
    <col min="2" max="2" width="23" customWidth="1"/>
    <col min="3" max="3" width="37" customWidth="1"/>
    <col min="4" max="4" width="18" customWidth="1"/>
  </cols>
  <sheetData>
    <row r="1" spans="1:26" ht="15.75" customHeight="1">
      <c r="A1" s="197" t="s">
        <v>86</v>
      </c>
      <c r="B1" s="198"/>
      <c r="C1" s="198"/>
      <c r="D1" s="198"/>
      <c r="E1" s="198"/>
      <c r="F1" s="199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</row>
    <row r="2" spans="1:26" ht="15.75" customHeight="1">
      <c r="A2" s="200" t="s">
        <v>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201"/>
    </row>
    <row r="3" spans="1:26" ht="15.75" customHeight="1">
      <c r="A3" s="64" t="s">
        <v>88</v>
      </c>
      <c r="B3" s="65" t="s">
        <v>89</v>
      </c>
      <c r="C3" s="66" t="s">
        <v>90</v>
      </c>
      <c r="D3" s="33" t="s">
        <v>91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67"/>
    </row>
    <row r="4" spans="1:26" ht="15.75" customHeight="1">
      <c r="A4" s="64" t="s">
        <v>88</v>
      </c>
      <c r="B4" s="68" t="s">
        <v>92</v>
      </c>
      <c r="C4" s="68" t="s">
        <v>93</v>
      </c>
      <c r="D4" s="33" t="s">
        <v>91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67"/>
    </row>
    <row r="5" spans="1:26" ht="15.75" customHeight="1">
      <c r="A5" s="64" t="s">
        <v>94</v>
      </c>
      <c r="B5" s="65" t="s">
        <v>95</v>
      </c>
      <c r="C5" s="66" t="s">
        <v>96</v>
      </c>
      <c r="D5" s="33" t="s">
        <v>97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67"/>
    </row>
    <row r="6" spans="1:26" ht="15.75" customHeight="1">
      <c r="A6" s="69" t="s">
        <v>88</v>
      </c>
      <c r="B6" s="65" t="s">
        <v>98</v>
      </c>
      <c r="C6" s="66" t="s">
        <v>99</v>
      </c>
      <c r="D6" s="33" t="s">
        <v>97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67"/>
    </row>
    <row r="7" spans="1:26" ht="15.75" customHeight="1">
      <c r="A7" s="69" t="s">
        <v>88</v>
      </c>
      <c r="B7" s="65" t="s">
        <v>100</v>
      </c>
      <c r="C7" s="66" t="s">
        <v>101</v>
      </c>
      <c r="D7" s="39" t="s">
        <v>102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67"/>
    </row>
    <row r="8" spans="1:26" ht="15.75" customHeight="1">
      <c r="A8" s="69" t="s">
        <v>88</v>
      </c>
      <c r="B8" s="65" t="s">
        <v>103</v>
      </c>
      <c r="C8" s="66" t="s">
        <v>104</v>
      </c>
      <c r="D8" s="33" t="s">
        <v>97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67"/>
    </row>
    <row r="9" spans="1:26" ht="15.75" customHeight="1">
      <c r="A9" s="200" t="s">
        <v>105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201"/>
    </row>
    <row r="10" spans="1:26" ht="15.75" customHeight="1">
      <c r="A10" s="64" t="s">
        <v>88</v>
      </c>
      <c r="B10" s="65" t="s">
        <v>89</v>
      </c>
      <c r="C10" s="66" t="s">
        <v>90</v>
      </c>
      <c r="D10" s="33" t="s">
        <v>91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67"/>
    </row>
    <row r="11" spans="1:26" ht="15.75" customHeight="1">
      <c r="A11" s="64" t="s">
        <v>88</v>
      </c>
      <c r="B11" s="68" t="s">
        <v>92</v>
      </c>
      <c r="C11" s="68" t="s">
        <v>93</v>
      </c>
      <c r="D11" s="33" t="s">
        <v>91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67"/>
    </row>
    <row r="12" spans="1:26" ht="15.75" customHeight="1">
      <c r="A12" s="64" t="s">
        <v>94</v>
      </c>
      <c r="B12" s="65" t="s">
        <v>95</v>
      </c>
      <c r="C12" s="66" t="s">
        <v>96</v>
      </c>
      <c r="D12" s="33" t="s">
        <v>97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67"/>
    </row>
    <row r="13" spans="1:26" ht="15.75" customHeight="1">
      <c r="A13" s="69" t="s">
        <v>88</v>
      </c>
      <c r="B13" s="65" t="s">
        <v>98</v>
      </c>
      <c r="C13" s="66" t="s">
        <v>99</v>
      </c>
      <c r="D13" s="33" t="s">
        <v>97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67"/>
    </row>
    <row r="14" spans="1:26" ht="15.75" customHeight="1">
      <c r="A14" s="69" t="s">
        <v>88</v>
      </c>
      <c r="B14" s="65" t="s">
        <v>100</v>
      </c>
      <c r="C14" s="66" t="s">
        <v>101</v>
      </c>
      <c r="D14" s="39" t="s">
        <v>102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67"/>
    </row>
    <row r="15" spans="1:26" ht="15.75" customHeight="1">
      <c r="A15" s="69" t="s">
        <v>88</v>
      </c>
      <c r="B15" s="65" t="s">
        <v>103</v>
      </c>
      <c r="C15" s="66" t="s">
        <v>104</v>
      </c>
      <c r="D15" s="33" t="s">
        <v>97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67"/>
    </row>
    <row r="16" spans="1:26" ht="15.75" customHeight="1">
      <c r="A16" s="69" t="s">
        <v>88</v>
      </c>
      <c r="B16" s="68" t="s">
        <v>106</v>
      </c>
      <c r="C16" s="70" t="s">
        <v>107</v>
      </c>
      <c r="D16" s="33" t="s">
        <v>97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2"/>
    </row>
    <row r="17" spans="1:26" ht="15.75" customHeight="1">
      <c r="A17" s="200" t="s">
        <v>108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201"/>
    </row>
    <row r="18" spans="1:26" ht="15.75" customHeight="1">
      <c r="A18" s="64" t="s">
        <v>88</v>
      </c>
      <c r="B18" s="65" t="s">
        <v>89</v>
      </c>
      <c r="C18" s="66" t="s">
        <v>90</v>
      </c>
      <c r="D18" s="33" t="s">
        <v>91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67"/>
    </row>
    <row r="19" spans="1:26" ht="15.75" customHeight="1">
      <c r="A19" s="69" t="s">
        <v>88</v>
      </c>
      <c r="B19" s="65" t="s">
        <v>103</v>
      </c>
      <c r="C19" s="66" t="s">
        <v>104</v>
      </c>
      <c r="D19" s="33" t="s">
        <v>97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67"/>
    </row>
    <row r="20" spans="1:26" ht="15.75" customHeight="1">
      <c r="A20" s="69" t="s">
        <v>88</v>
      </c>
      <c r="B20" s="65" t="s">
        <v>103</v>
      </c>
      <c r="C20" s="66" t="s">
        <v>104</v>
      </c>
      <c r="D20" s="33" t="s">
        <v>97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67"/>
    </row>
    <row r="21" spans="1:26" ht="15.75" customHeight="1">
      <c r="A21" s="69" t="s">
        <v>88</v>
      </c>
      <c r="B21" s="65" t="s">
        <v>100</v>
      </c>
      <c r="C21" s="66" t="s">
        <v>101</v>
      </c>
      <c r="D21" s="39" t="s">
        <v>102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67"/>
    </row>
    <row r="22" spans="1:26" ht="15.75" customHeight="1">
      <c r="A22" s="69" t="s">
        <v>88</v>
      </c>
      <c r="B22" s="65" t="s">
        <v>98</v>
      </c>
      <c r="C22" s="66" t="s">
        <v>99</v>
      </c>
      <c r="D22" s="33" t="s">
        <v>97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67"/>
    </row>
    <row r="23" spans="1:26" ht="15.75" customHeight="1">
      <c r="A23" s="64" t="s">
        <v>94</v>
      </c>
      <c r="B23" s="65" t="s">
        <v>95</v>
      </c>
      <c r="C23" s="66" t="s">
        <v>96</v>
      </c>
      <c r="D23" s="33" t="s">
        <v>97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67"/>
    </row>
  </sheetData>
  <mergeCells count="4">
    <mergeCell ref="A1:F1"/>
    <mergeCell ref="A2:Z2"/>
    <mergeCell ref="A9:Z9"/>
    <mergeCell ref="A17:Z17"/>
  </mergeCells>
  <hyperlinks>
    <hyperlink ref="A2" r:id="rId1" location="m=9/40.32875/44.29688&amp;l=G&amp;nktl=DS7R63FqGjWezUMmgMNExw"/>
    <hyperlink ref="B3" r:id="rId2" location="m=12/40.69248/44.29756&amp;l=Otm&amp;nktl=xcgBul8t1zUXDicPZfrfpw"/>
    <hyperlink ref="C3" r:id="rId3"/>
    <hyperlink ref="B4" r:id="rId4" location="m=9/40.47934/44.58527&amp;l=O&amp;nktl=xu6tKHmX3GY32hOD0QR_MA"/>
    <hyperlink ref="C4" r:id="rId5"/>
    <hyperlink ref="B5" r:id="rId6" location="m=11/39.84650/45.24307&amp;l=G&amp;q=%D0%BD%D0%BE%D1%80%D0%B0%D0%B2%D0%B0%D0%BD&amp;nktl=8c39pHuRRAAROMtvLv1r_g"/>
    <hyperlink ref="C5" r:id="rId7"/>
    <hyperlink ref="B6" r:id="rId8" location="m=9/39.85494/45.20874&amp;l=G&amp;nktl=yA6ogfqqqUgxB2iu_kWE2A"/>
    <hyperlink ref="C6" r:id="rId9"/>
    <hyperlink ref="B7" r:id="rId10" location="m=9/39.85494/45.20874&amp;l=G&amp;nktl=IBXp13hc6LCXDIzGmuDXtg"/>
    <hyperlink ref="C7" r:id="rId11"/>
    <hyperlink ref="B8" r:id="rId12" location="m=8/40.19776/44.00024&amp;l=G&amp;q=%D0%BD%D0%BE%D1%80%D0%B0%D0%B2%D0%B0%D0%BD&amp;nktl=aRVp9n4ipDj_iBhL8_gM1g"/>
    <hyperlink ref="C8" r:id="rId13"/>
    <hyperlink ref="A9" r:id="rId14" location="m=12/40.34824/44.24435&amp;l=O&amp;nktl=KWfAnFgy9HzZ1C0BEHYqog"/>
    <hyperlink ref="B10" r:id="rId15" location="m=12/40.69248/44.29756&amp;l=Otm&amp;nktl=xcgBul8t1zUXDicPZfrfpw"/>
    <hyperlink ref="C10" r:id="rId16"/>
    <hyperlink ref="B11" r:id="rId17" location="m=9/40.47934/44.58527&amp;l=O&amp;nktl=xu6tKHmX3GY32hOD0QR_MA"/>
    <hyperlink ref="C11" r:id="rId18"/>
    <hyperlink ref="B12" r:id="rId19" location="m=11/39.84650/45.24307&amp;l=G&amp;q=%D0%BD%D0%BE%D1%80%D0%B0%D0%B2%D0%B0%D0%BD&amp;nktl=8c39pHuRRAAROMtvLv1r_g"/>
    <hyperlink ref="C12" r:id="rId20"/>
    <hyperlink ref="B13" r:id="rId21" location="m=9/39.85494/45.20874&amp;l=G&amp;nktl=yA6ogfqqqUgxB2iu_kWE2A"/>
    <hyperlink ref="C13" r:id="rId22"/>
    <hyperlink ref="B14" r:id="rId23" location="m=9/39.85494/45.20874&amp;l=G&amp;nktl=IBXp13hc6LCXDIzGmuDXtg"/>
    <hyperlink ref="C14" r:id="rId24"/>
    <hyperlink ref="B15" r:id="rId25" location="m=8/40.19776/44.00024&amp;l=G&amp;q=%D0%BD%D0%BE%D1%80%D0%B0%D0%B2%D0%B0%D0%BD&amp;nktl=aRVp9n4ipDj_iBhL8_gM1g"/>
    <hyperlink ref="C15" r:id="rId26"/>
    <hyperlink ref="B16" r:id="rId27" location="m=15/40.35900/44.25147&amp;l=O&amp;nktl=_fE24VyFNLiSW8nSftiKfg"/>
    <hyperlink ref="C16" r:id="rId28"/>
    <hyperlink ref="A17" r:id="rId29" location="m=8/40.67231/43.84094&amp;l=G&amp;nktl=ZpkHL7cBIy42imkUAMO3fA"/>
    <hyperlink ref="B18" r:id="rId30" location="m=12/40.69248/44.29756&amp;l=Otm&amp;nktl=xcgBul8t1zUXDicPZfrfpw"/>
    <hyperlink ref="C18" r:id="rId31"/>
    <hyperlink ref="B19" r:id="rId32" location="m=8/40.19776/44.00024&amp;l=G&amp;q=%D0%BD%D0%BE%D1%80%D0%B0%D0%B2%D0%B0%D0%BD&amp;nktl=aRVp9n4ipDj_iBhL8_gM1g"/>
    <hyperlink ref="C19" r:id="rId33"/>
    <hyperlink ref="B20" r:id="rId34" location="m=8/40.19776/44.00024&amp;l=G&amp;q=%D0%BD%D0%BE%D1%80%D0%B0%D0%B2%D0%B0%D0%BD&amp;nktl=aRVp9n4ipDj_iBhL8_gM1g"/>
    <hyperlink ref="C20" r:id="rId35"/>
    <hyperlink ref="B21" r:id="rId36" location="m=9/39.85494/45.20874&amp;l=G&amp;nktl=IBXp13hc6LCXDIzGmuDXtg"/>
    <hyperlink ref="C21" r:id="rId37"/>
    <hyperlink ref="B22" r:id="rId38" location="m=9/39.85494/45.20874&amp;l=G&amp;nktl=yA6ogfqqqUgxB2iu_kWE2A"/>
    <hyperlink ref="C22" r:id="rId39"/>
    <hyperlink ref="B23" r:id="rId40" location="m=11/39.84650/45.24307&amp;l=G&amp;q=%D0%BD%D0%BE%D1%80%D0%B0%D0%B2%D0%B0%D0%BD&amp;nktl=8c39pHuRRAAROMtvLv1r_g"/>
    <hyperlink ref="C23" r:id="rId4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defaultColWidth="14.42578125" defaultRowHeight="15.75" customHeight="1"/>
  <cols>
    <col min="1" max="1" width="10.28515625" customWidth="1"/>
    <col min="2" max="2" width="15.28515625" customWidth="1"/>
    <col min="3" max="3" width="12.85546875" customWidth="1"/>
    <col min="4" max="4" width="8.7109375" customWidth="1"/>
    <col min="5" max="5" width="9.28515625" customWidth="1"/>
    <col min="6" max="6" width="6.85546875" customWidth="1"/>
    <col min="7" max="7" width="9.42578125" customWidth="1"/>
    <col min="8" max="8" width="8.7109375" customWidth="1"/>
    <col min="9" max="9" width="10" customWidth="1"/>
    <col min="10" max="10" width="10.42578125" customWidth="1"/>
    <col min="11" max="11" width="11.28515625" customWidth="1"/>
    <col min="12" max="13" width="8.7109375" customWidth="1"/>
  </cols>
  <sheetData>
    <row r="1" spans="1:12" ht="14.25" customHeight="1">
      <c r="B1" s="73" t="s">
        <v>113</v>
      </c>
      <c r="C1" s="73">
        <f>SUM(C5:C21)</f>
        <v>15480</v>
      </c>
      <c r="E1" s="73">
        <f>C1/I1</f>
        <v>2418.75</v>
      </c>
      <c r="F1" s="73" t="s">
        <v>114</v>
      </c>
      <c r="G1" s="73">
        <v>5</v>
      </c>
      <c r="H1" s="73">
        <v>1</v>
      </c>
      <c r="I1" s="73">
        <f>H1*G1+G2*H2</f>
        <v>6.4</v>
      </c>
      <c r="J1" s="74">
        <f>E1*H1</f>
        <v>2418.75</v>
      </c>
      <c r="K1" s="73">
        <f>J1*G1+J2*G2</f>
        <v>15480</v>
      </c>
    </row>
    <row r="2" spans="1:12" ht="14.25" customHeight="1">
      <c r="F2" s="73" t="s">
        <v>115</v>
      </c>
      <c r="G2" s="73">
        <v>2</v>
      </c>
      <c r="H2" s="73">
        <v>0.7</v>
      </c>
      <c r="J2" s="74">
        <f>E1*H2</f>
        <v>1693.125</v>
      </c>
    </row>
    <row r="3" spans="1:12" ht="14.25" customHeight="1"/>
    <row r="4" spans="1:12" ht="27" customHeight="1">
      <c r="E4" s="75" t="s">
        <v>116</v>
      </c>
      <c r="F4" s="75" t="s">
        <v>7</v>
      </c>
      <c r="G4" s="75" t="s">
        <v>4</v>
      </c>
      <c r="H4" s="75" t="s">
        <v>110</v>
      </c>
      <c r="I4" s="75" t="s">
        <v>117</v>
      </c>
      <c r="J4" s="75" t="s">
        <v>111</v>
      </c>
      <c r="K4" s="75" t="s">
        <v>118</v>
      </c>
      <c r="L4" s="75" t="s">
        <v>119</v>
      </c>
    </row>
    <row r="5" spans="1:12" ht="28.5" customHeight="1">
      <c r="A5" s="76" t="s">
        <v>120</v>
      </c>
      <c r="B5" s="77" t="s">
        <v>121</v>
      </c>
      <c r="C5" s="78">
        <f>1000</f>
        <v>1000</v>
      </c>
      <c r="E5" s="79">
        <f t="shared" ref="E5:E6" si="0">C5</f>
        <v>1000</v>
      </c>
      <c r="F5" s="80"/>
      <c r="G5" s="80"/>
      <c r="H5" s="81"/>
      <c r="I5" s="80"/>
      <c r="J5" s="80"/>
      <c r="K5" s="80"/>
      <c r="L5" s="81"/>
    </row>
    <row r="6" spans="1:12" ht="14.25" customHeight="1">
      <c r="A6" s="82"/>
      <c r="B6" s="83" t="s">
        <v>122</v>
      </c>
      <c r="C6" s="84">
        <v>1000</v>
      </c>
      <c r="E6" s="80">
        <f t="shared" si="0"/>
        <v>1000</v>
      </c>
      <c r="F6" s="80"/>
      <c r="G6" s="80"/>
      <c r="H6" s="81"/>
      <c r="I6" s="80"/>
      <c r="J6" s="81"/>
      <c r="K6" s="80"/>
      <c r="L6" s="80"/>
    </row>
    <row r="7" spans="1:12" ht="14.25" customHeight="1">
      <c r="A7" s="82"/>
      <c r="B7" s="85" t="s">
        <v>123</v>
      </c>
      <c r="C7" s="84">
        <v>1300</v>
      </c>
      <c r="E7" s="81"/>
      <c r="F7" s="80"/>
      <c r="G7" s="80"/>
      <c r="H7" s="80">
        <f>C7</f>
        <v>1300</v>
      </c>
      <c r="I7" s="80"/>
      <c r="J7" s="81"/>
      <c r="K7" s="80"/>
      <c r="L7" s="80"/>
    </row>
    <row r="8" spans="1:12" ht="14.25" customHeight="1">
      <c r="A8" s="82"/>
      <c r="B8" s="85" t="s">
        <v>124</v>
      </c>
      <c r="C8" s="84">
        <v>950</v>
      </c>
      <c r="E8" s="81"/>
      <c r="F8" s="80"/>
      <c r="G8" s="80"/>
      <c r="H8" s="80"/>
      <c r="I8" s="80">
        <f t="shared" ref="I8:I9" si="1">C8</f>
        <v>950</v>
      </c>
      <c r="J8" s="81"/>
      <c r="K8" s="81"/>
      <c r="L8" s="81"/>
    </row>
    <row r="9" spans="1:12" ht="14.25" customHeight="1">
      <c r="A9" s="82"/>
      <c r="B9" s="85" t="s">
        <v>125</v>
      </c>
      <c r="C9" s="84">
        <v>850</v>
      </c>
      <c r="E9" s="81"/>
      <c r="F9" s="80"/>
      <c r="G9" s="80"/>
      <c r="H9" s="80"/>
      <c r="I9" s="80">
        <f t="shared" si="1"/>
        <v>850</v>
      </c>
      <c r="J9" s="81"/>
      <c r="K9" s="81"/>
      <c r="L9" s="81"/>
    </row>
    <row r="10" spans="1:12" ht="14.25" customHeight="1">
      <c r="A10" s="86"/>
      <c r="B10" s="87" t="s">
        <v>126</v>
      </c>
      <c r="C10" s="88">
        <v>600</v>
      </c>
      <c r="E10" s="80">
        <f>C10</f>
        <v>600</v>
      </c>
      <c r="F10" s="80"/>
      <c r="G10" s="80"/>
      <c r="H10" s="80"/>
      <c r="I10" s="81"/>
      <c r="J10" s="81"/>
      <c r="K10" s="80"/>
      <c r="L10" s="80"/>
    </row>
    <row r="11" spans="1:12" ht="14.25" customHeight="1">
      <c r="A11" s="76" t="s">
        <v>4</v>
      </c>
      <c r="B11" s="89" t="s">
        <v>127</v>
      </c>
      <c r="C11" s="78">
        <v>1700</v>
      </c>
      <c r="E11" s="80"/>
      <c r="F11" s="80"/>
      <c r="G11" s="80">
        <f t="shared" ref="G11:G12" si="2">C11</f>
        <v>1700</v>
      </c>
      <c r="H11" s="80"/>
      <c r="I11" s="80"/>
      <c r="J11" s="80"/>
      <c r="K11" s="80"/>
      <c r="L11" s="80"/>
    </row>
    <row r="12" spans="1:12" ht="14.25" customHeight="1">
      <c r="A12" s="82"/>
      <c r="B12" s="85" t="s">
        <v>128</v>
      </c>
      <c r="C12" s="84">
        <v>700</v>
      </c>
      <c r="E12" s="80"/>
      <c r="F12" s="80"/>
      <c r="G12" s="80">
        <f t="shared" si="2"/>
        <v>700</v>
      </c>
      <c r="H12" s="81"/>
      <c r="I12" s="81"/>
      <c r="J12" s="80"/>
      <c r="K12" s="80"/>
      <c r="L12" s="81"/>
    </row>
    <row r="13" spans="1:12" ht="14.25" customHeight="1">
      <c r="A13" s="86"/>
      <c r="B13" s="87" t="s">
        <v>129</v>
      </c>
      <c r="C13" s="88">
        <v>530</v>
      </c>
      <c r="E13" s="80"/>
      <c r="F13" s="80"/>
      <c r="G13" s="81"/>
      <c r="H13" s="80"/>
      <c r="I13" s="80"/>
      <c r="J13" s="80"/>
      <c r="K13" s="80"/>
      <c r="L13" s="80">
        <f>C13</f>
        <v>530</v>
      </c>
    </row>
    <row r="14" spans="1:12" ht="14.25" customHeight="1">
      <c r="A14" s="76" t="s">
        <v>7</v>
      </c>
      <c r="B14" s="89" t="s">
        <v>130</v>
      </c>
      <c r="C14" s="78">
        <v>1300</v>
      </c>
      <c r="E14" s="80"/>
      <c r="F14" s="81"/>
      <c r="G14" s="80"/>
      <c r="H14" s="80"/>
      <c r="I14" s="81"/>
      <c r="J14" s="80">
        <f>C14</f>
        <v>1300</v>
      </c>
      <c r="K14" s="80"/>
      <c r="L14" s="80"/>
    </row>
    <row r="15" spans="1:12" ht="14.25" customHeight="1">
      <c r="A15" s="82"/>
      <c r="B15" s="85" t="s">
        <v>131</v>
      </c>
      <c r="C15" s="84">
        <v>1800</v>
      </c>
      <c r="E15" s="80"/>
      <c r="F15" s="80">
        <f>C15</f>
        <v>1800</v>
      </c>
      <c r="G15" s="80"/>
      <c r="H15" s="80"/>
      <c r="I15" s="80"/>
      <c r="J15" s="81"/>
      <c r="K15" s="80"/>
      <c r="L15" s="80"/>
    </row>
    <row r="16" spans="1:12" ht="14.25" customHeight="1">
      <c r="A16" s="82"/>
      <c r="B16" s="85" t="s">
        <v>132</v>
      </c>
      <c r="C16" s="84">
        <v>2000</v>
      </c>
      <c r="E16" s="80"/>
      <c r="F16" s="81"/>
      <c r="G16" s="80"/>
      <c r="H16" s="80"/>
      <c r="I16" s="80"/>
      <c r="J16" s="81"/>
      <c r="K16" s="81"/>
      <c r="L16" s="80">
        <f>C16</f>
        <v>2000</v>
      </c>
    </row>
    <row r="17" spans="1:13" ht="14.25" customHeight="1">
      <c r="A17" s="82"/>
      <c r="B17" s="85" t="s">
        <v>133</v>
      </c>
      <c r="C17" s="84">
        <v>200</v>
      </c>
      <c r="E17" s="81"/>
      <c r="F17" s="81"/>
      <c r="G17" s="80"/>
      <c r="H17" s="81"/>
      <c r="I17" s="80"/>
      <c r="J17" s="80">
        <f>C17</f>
        <v>200</v>
      </c>
      <c r="K17" s="81"/>
      <c r="L17" s="81"/>
    </row>
    <row r="18" spans="1:13" ht="14.25" customHeight="1">
      <c r="A18" s="82"/>
      <c r="B18" s="85" t="s">
        <v>134</v>
      </c>
      <c r="C18" s="84">
        <v>500</v>
      </c>
      <c r="E18" s="80"/>
      <c r="F18" s="80">
        <f t="shared" ref="F18:F19" si="3">C18</f>
        <v>500</v>
      </c>
      <c r="G18" s="80"/>
      <c r="H18" s="80"/>
      <c r="I18" s="80"/>
      <c r="J18" s="80"/>
      <c r="K18" s="81"/>
      <c r="L18" s="81"/>
    </row>
    <row r="19" spans="1:13" ht="14.25" customHeight="1">
      <c r="A19" s="86"/>
      <c r="B19" s="87" t="s">
        <v>135</v>
      </c>
      <c r="C19" s="88">
        <v>100</v>
      </c>
      <c r="E19" s="80"/>
      <c r="F19" s="80">
        <f t="shared" si="3"/>
        <v>100</v>
      </c>
      <c r="G19" s="80"/>
      <c r="H19" s="80"/>
      <c r="I19" s="80"/>
      <c r="J19" s="80"/>
      <c r="K19" s="80"/>
      <c r="L19" s="80"/>
    </row>
    <row r="20" spans="1:13" ht="14.25" customHeight="1">
      <c r="A20" s="90" t="s">
        <v>110</v>
      </c>
      <c r="B20" s="91" t="s">
        <v>136</v>
      </c>
      <c r="C20" s="92">
        <v>350</v>
      </c>
      <c r="E20" s="80"/>
      <c r="F20" s="80"/>
      <c r="G20" s="80"/>
      <c r="H20" s="80">
        <f>C20</f>
        <v>350</v>
      </c>
      <c r="I20" s="80"/>
      <c r="J20" s="80"/>
      <c r="K20" s="80"/>
      <c r="L20" s="80"/>
    </row>
    <row r="21" spans="1:13" ht="14.25" customHeight="1">
      <c r="A21" s="90" t="s">
        <v>111</v>
      </c>
      <c r="B21" s="91" t="s">
        <v>137</v>
      </c>
      <c r="C21" s="92">
        <v>600</v>
      </c>
      <c r="E21" s="80"/>
      <c r="F21" s="80"/>
      <c r="G21" s="80"/>
      <c r="H21" s="80"/>
      <c r="I21" s="80"/>
      <c r="J21" s="80">
        <f>C21</f>
        <v>600</v>
      </c>
      <c r="K21" s="80"/>
      <c r="L21" s="80"/>
    </row>
    <row r="22" spans="1:13" ht="14.25" customHeight="1">
      <c r="M22" s="73" t="s">
        <v>138</v>
      </c>
    </row>
    <row r="23" spans="1:13" ht="14.25" customHeight="1">
      <c r="D23" s="73" t="s">
        <v>139</v>
      </c>
      <c r="E23" s="73">
        <f t="shared" ref="E23:L23" si="4">SUM(E5:E21)</f>
        <v>2600</v>
      </c>
      <c r="F23" s="73">
        <f t="shared" si="4"/>
        <v>2400</v>
      </c>
      <c r="G23" s="73">
        <f t="shared" si="4"/>
        <v>2400</v>
      </c>
      <c r="H23" s="85">
        <f t="shared" si="4"/>
        <v>1650</v>
      </c>
      <c r="I23" s="85">
        <f t="shared" si="4"/>
        <v>1800</v>
      </c>
      <c r="J23" s="73">
        <f t="shared" si="4"/>
        <v>2100</v>
      </c>
      <c r="K23" s="73">
        <f t="shared" si="4"/>
        <v>0</v>
      </c>
      <c r="L23" s="73">
        <f t="shared" si="4"/>
        <v>2530</v>
      </c>
      <c r="M23" s="73">
        <f>SUM(E23:L23)</f>
        <v>15480</v>
      </c>
    </row>
    <row r="24" spans="1:13" ht="14.25" customHeight="1">
      <c r="C24" s="73" t="s">
        <v>140</v>
      </c>
      <c r="D24" s="74">
        <v>2418.75</v>
      </c>
      <c r="E24" s="74">
        <f t="shared" ref="E24:G24" si="5">E23-$D$24</f>
        <v>181.25</v>
      </c>
      <c r="F24" s="74">
        <f t="shared" si="5"/>
        <v>-18.75</v>
      </c>
      <c r="G24" s="74">
        <f t="shared" si="5"/>
        <v>-18.75</v>
      </c>
      <c r="H24" s="74"/>
      <c r="I24" s="74"/>
      <c r="J24" s="74">
        <f>J23-$D$24</f>
        <v>-318.75</v>
      </c>
      <c r="K24" s="74"/>
      <c r="L24" s="74">
        <f>L23-$D$24</f>
        <v>111.25</v>
      </c>
      <c r="M24" s="93">
        <f>SUM(E24:L25)</f>
        <v>0</v>
      </c>
    </row>
    <row r="25" spans="1:13" ht="14.25" customHeight="1">
      <c r="C25" s="74" t="s">
        <v>141</v>
      </c>
      <c r="D25" s="74">
        <v>1693.125</v>
      </c>
      <c r="H25" s="74">
        <f t="shared" ref="H25:I25" si="6">H23-$D$25</f>
        <v>-43.125</v>
      </c>
      <c r="I25" s="74">
        <f t="shared" si="6"/>
        <v>106.875</v>
      </c>
    </row>
    <row r="26" spans="1:13" ht="14.25" customHeight="1"/>
    <row r="27" spans="1:13" ht="14.25" customHeight="1"/>
    <row r="28" spans="1:13" ht="14.25" customHeight="1"/>
    <row r="29" spans="1:13" ht="14.25" customHeight="1">
      <c r="B29" s="94"/>
    </row>
    <row r="30" spans="1:13" ht="14.25" customHeight="1">
      <c r="A30" s="95"/>
    </row>
    <row r="31" spans="1:13" ht="14.25" customHeight="1">
      <c r="A31" s="95"/>
    </row>
    <row r="32" spans="1:13" ht="14.25" customHeight="1">
      <c r="A32" s="95"/>
    </row>
    <row r="33" spans="1:1" ht="14.25" customHeight="1">
      <c r="A33" s="95"/>
    </row>
    <row r="34" spans="1:1" ht="14.25" customHeight="1">
      <c r="A34" s="95"/>
    </row>
    <row r="35" spans="1:1" ht="14.25" customHeight="1">
      <c r="A35" s="95"/>
    </row>
    <row r="36" spans="1:1" ht="14.25" customHeight="1">
      <c r="A36" s="95"/>
    </row>
    <row r="37" spans="1:1" ht="14.25" customHeight="1">
      <c r="A37" s="95"/>
    </row>
    <row r="38" spans="1:1" ht="14.25" customHeight="1"/>
    <row r="39" spans="1:1" ht="14.25" customHeight="1"/>
    <row r="40" spans="1:1" ht="14.25" customHeight="1"/>
    <row r="41" spans="1:1" ht="14.25" customHeight="1"/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</sheetData>
  <autoFilter ref="E4:L32"/>
  <conditionalFormatting sqref="E24:L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7"/>
  <sheetViews>
    <sheetView workbookViewId="0"/>
  </sheetViews>
  <sheetFormatPr defaultColWidth="14.42578125" defaultRowHeight="15.75" customHeight="1"/>
  <cols>
    <col min="1" max="1" width="36.5703125" customWidth="1"/>
    <col min="2" max="2" width="31.140625" customWidth="1"/>
    <col min="3" max="3" width="116.85546875" customWidth="1"/>
    <col min="4" max="4" width="25.28515625" customWidth="1"/>
    <col min="5" max="5" width="26.5703125" customWidth="1"/>
  </cols>
  <sheetData>
    <row r="1" spans="1:6" ht="36.75" customHeight="1">
      <c r="A1" s="38" t="s">
        <v>72</v>
      </c>
      <c r="B1" s="38" t="s">
        <v>73</v>
      </c>
      <c r="C1" s="38" t="s">
        <v>74</v>
      </c>
      <c r="D1" s="38" t="s">
        <v>75</v>
      </c>
      <c r="E1" s="38" t="s">
        <v>76</v>
      </c>
    </row>
    <row r="2" spans="1:6" ht="38.25">
      <c r="A2" s="37" t="s">
        <v>142</v>
      </c>
      <c r="B2" s="39" t="s">
        <v>2</v>
      </c>
      <c r="C2" s="39" t="s">
        <v>143</v>
      </c>
      <c r="D2" s="36" t="s">
        <v>144</v>
      </c>
      <c r="E2" s="36" t="s">
        <v>145</v>
      </c>
      <c r="F2" s="4" t="s">
        <v>146</v>
      </c>
    </row>
    <row r="3" spans="1:6" ht="38.25">
      <c r="A3" s="36" t="s">
        <v>147</v>
      </c>
      <c r="B3" s="39" t="s">
        <v>2</v>
      </c>
      <c r="C3" s="39" t="s">
        <v>148</v>
      </c>
      <c r="D3" s="36" t="s">
        <v>149</v>
      </c>
      <c r="E3" s="37" t="s">
        <v>150</v>
      </c>
    </row>
    <row r="4" spans="1:6" ht="127.5">
      <c r="A4" s="37" t="s">
        <v>151</v>
      </c>
      <c r="B4" s="39" t="s">
        <v>2</v>
      </c>
      <c r="C4" s="39" t="s">
        <v>152</v>
      </c>
      <c r="D4" s="36" t="s">
        <v>153</v>
      </c>
      <c r="E4" s="96" t="s">
        <v>154</v>
      </c>
    </row>
    <row r="5" spans="1:6" ht="25.5">
      <c r="A5" s="36" t="s">
        <v>155</v>
      </c>
      <c r="B5" s="39" t="s">
        <v>2</v>
      </c>
      <c r="C5" s="39" t="s">
        <v>156</v>
      </c>
      <c r="D5" s="40"/>
      <c r="E5" s="40"/>
    </row>
    <row r="6" spans="1:6" ht="38.25">
      <c r="A6" s="36" t="s">
        <v>157</v>
      </c>
      <c r="B6" s="39" t="s">
        <v>1</v>
      </c>
      <c r="C6" s="39" t="s">
        <v>158</v>
      </c>
      <c r="D6" s="36" t="s">
        <v>159</v>
      </c>
      <c r="E6" s="40"/>
    </row>
    <row r="7" spans="1:6" ht="25.5">
      <c r="A7" s="39" t="s">
        <v>160</v>
      </c>
      <c r="B7" s="39" t="s">
        <v>1</v>
      </c>
      <c r="C7" s="39" t="s">
        <v>161</v>
      </c>
      <c r="D7" s="40"/>
      <c r="E7" s="40"/>
    </row>
    <row r="8" spans="1:6" ht="38.25">
      <c r="A8" s="39" t="s">
        <v>162</v>
      </c>
      <c r="B8" s="39" t="s">
        <v>1</v>
      </c>
      <c r="C8" s="39" t="s">
        <v>163</v>
      </c>
      <c r="D8" s="36" t="s">
        <v>164</v>
      </c>
      <c r="E8" s="40"/>
    </row>
    <row r="9" spans="1:6" ht="25.5">
      <c r="A9" s="36" t="s">
        <v>165</v>
      </c>
      <c r="B9" s="40"/>
      <c r="C9" s="39" t="s">
        <v>156</v>
      </c>
      <c r="D9" s="40"/>
      <c r="E9" s="40"/>
    </row>
    <row r="10" spans="1:6" ht="12.75">
      <c r="A10" s="36" t="s">
        <v>166</v>
      </c>
      <c r="B10" s="39" t="s">
        <v>77</v>
      </c>
      <c r="C10" s="40"/>
      <c r="D10" s="40"/>
      <c r="E10" s="40"/>
    </row>
    <row r="11" spans="1:6" ht="38.25">
      <c r="A11" s="36" t="s">
        <v>167</v>
      </c>
      <c r="B11" s="39" t="s">
        <v>0</v>
      </c>
      <c r="C11" s="39" t="s">
        <v>168</v>
      </c>
      <c r="D11" s="36" t="s">
        <v>169</v>
      </c>
      <c r="E11" s="40"/>
    </row>
    <row r="12" spans="1:6" ht="12.75">
      <c r="A12" s="40"/>
      <c r="B12" s="40"/>
      <c r="C12" s="40"/>
      <c r="D12" s="40"/>
      <c r="E12" s="40"/>
    </row>
    <row r="13" spans="1:6" ht="12.75">
      <c r="A13" s="40"/>
      <c r="B13" s="40"/>
      <c r="C13" s="40"/>
      <c r="D13" s="40"/>
      <c r="E13" s="40"/>
    </row>
    <row r="14" spans="1:6" ht="12.75">
      <c r="A14" s="40"/>
      <c r="B14" s="40"/>
      <c r="C14" s="40"/>
      <c r="D14" s="40"/>
      <c r="E14" s="40"/>
    </row>
    <row r="15" spans="1:6" ht="12.75">
      <c r="A15" s="40"/>
      <c r="B15" s="40"/>
      <c r="C15" s="40"/>
      <c r="D15" s="40"/>
      <c r="E15" s="40"/>
    </row>
    <row r="16" spans="1:6" ht="12.75">
      <c r="A16" s="40"/>
      <c r="B16" s="40"/>
      <c r="C16" s="40"/>
      <c r="D16" s="40"/>
      <c r="E16" s="40"/>
    </row>
    <row r="17" spans="1:5" ht="12.75">
      <c r="A17" s="40"/>
      <c r="B17" s="40"/>
      <c r="C17" s="40"/>
      <c r="D17" s="40"/>
      <c r="E17" s="40"/>
    </row>
    <row r="18" spans="1:5" ht="12.75">
      <c r="A18" s="40"/>
      <c r="B18" s="40"/>
      <c r="C18" s="40"/>
      <c r="D18" s="40"/>
      <c r="E18" s="40"/>
    </row>
    <row r="19" spans="1:5" ht="12.75">
      <c r="A19" s="40"/>
      <c r="B19" s="40"/>
      <c r="C19" s="40"/>
      <c r="D19" s="40"/>
      <c r="E19" s="40"/>
    </row>
    <row r="20" spans="1:5" ht="12.75">
      <c r="A20" s="40"/>
      <c r="B20" s="40"/>
      <c r="C20" s="40"/>
      <c r="D20" s="40"/>
      <c r="E20" s="40"/>
    </row>
    <row r="21" spans="1:5" ht="12.75">
      <c r="A21" s="40"/>
      <c r="B21" s="40"/>
      <c r="C21" s="40"/>
      <c r="D21" s="40"/>
      <c r="E21" s="40"/>
    </row>
    <row r="22" spans="1:5" ht="12.75">
      <c r="A22" s="40"/>
      <c r="B22" s="40"/>
      <c r="C22" s="40"/>
      <c r="D22" s="40"/>
      <c r="E22" s="40"/>
    </row>
    <row r="23" spans="1:5" ht="12.75">
      <c r="A23" s="40"/>
      <c r="B23" s="40"/>
      <c r="C23" s="40"/>
      <c r="D23" s="40"/>
      <c r="E23" s="40"/>
    </row>
    <row r="24" spans="1:5" ht="12.75">
      <c r="A24" s="40"/>
      <c r="B24" s="40"/>
      <c r="C24" s="40"/>
      <c r="D24" s="40"/>
      <c r="E24" s="40"/>
    </row>
    <row r="25" spans="1:5" ht="12.75">
      <c r="A25" s="40"/>
      <c r="B25" s="40"/>
      <c r="C25" s="40"/>
      <c r="D25" s="40"/>
      <c r="E25" s="40"/>
    </row>
    <row r="26" spans="1:5" ht="12.75">
      <c r="D26" s="40"/>
      <c r="E26" s="40"/>
    </row>
    <row r="27" spans="1:5" ht="12.75">
      <c r="D27" s="40"/>
      <c r="E27" s="40"/>
    </row>
    <row r="28" spans="1:5" ht="12.75">
      <c r="D28" s="40"/>
      <c r="E28" s="40"/>
    </row>
    <row r="29" spans="1:5" ht="12.75">
      <c r="D29" s="40"/>
      <c r="E29" s="40"/>
    </row>
    <row r="30" spans="1:5" ht="12.75">
      <c r="D30" s="40"/>
      <c r="E30" s="40"/>
    </row>
    <row r="31" spans="1:5" ht="12.75">
      <c r="D31" s="40"/>
      <c r="E31" s="40"/>
    </row>
    <row r="32" spans="1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5" spans="4:5" ht="12.75">
      <c r="D35" s="40"/>
      <c r="E35" s="40"/>
    </row>
    <row r="36" spans="4:5" ht="12.75">
      <c r="D36" s="40"/>
      <c r="E36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  <row r="42" spans="4:5" ht="12.75">
      <c r="D42" s="40"/>
      <c r="E42" s="40"/>
    </row>
    <row r="43" spans="4:5" ht="12.75">
      <c r="D43" s="40"/>
      <c r="E43" s="40"/>
    </row>
    <row r="44" spans="4:5" ht="12.75">
      <c r="D44" s="40"/>
      <c r="E44" s="40"/>
    </row>
    <row r="45" spans="4:5" ht="12.75">
      <c r="D45" s="40"/>
      <c r="E45" s="40"/>
    </row>
    <row r="46" spans="4:5" ht="12.75">
      <c r="D46" s="40"/>
      <c r="E46" s="40"/>
    </row>
    <row r="47" spans="4:5" ht="12.75">
      <c r="D47" s="40"/>
      <c r="E47" s="40"/>
    </row>
    <row r="48" spans="4:5" ht="12.75">
      <c r="D48" s="40"/>
      <c r="E48" s="40"/>
    </row>
    <row r="49" spans="4:5" ht="12.75">
      <c r="D49" s="40"/>
      <c r="E49" s="40"/>
    </row>
    <row r="50" spans="4:5" ht="12.75">
      <c r="D50" s="40"/>
      <c r="E50" s="40"/>
    </row>
    <row r="51" spans="4:5" ht="12.75">
      <c r="D51" s="40"/>
      <c r="E51" s="40"/>
    </row>
    <row r="52" spans="4:5" ht="12.75">
      <c r="D52" s="40"/>
      <c r="E52" s="40"/>
    </row>
    <row r="53" spans="4:5" ht="12.75">
      <c r="D53" s="40"/>
      <c r="E53" s="40"/>
    </row>
    <row r="54" spans="4:5" ht="12.75">
      <c r="D54" s="40"/>
      <c r="E54" s="40"/>
    </row>
    <row r="55" spans="4:5" ht="12.75">
      <c r="D55" s="40"/>
      <c r="E55" s="40"/>
    </row>
    <row r="56" spans="4:5" ht="12.75">
      <c r="D56" s="40"/>
      <c r="E56" s="40"/>
    </row>
    <row r="57" spans="4:5" ht="12.75">
      <c r="D57" s="40"/>
      <c r="E57" s="40"/>
    </row>
    <row r="58" spans="4:5" ht="12.75">
      <c r="D58" s="40"/>
      <c r="E58" s="40"/>
    </row>
    <row r="59" spans="4:5" ht="12.75">
      <c r="D59" s="40"/>
      <c r="E59" s="40"/>
    </row>
    <row r="60" spans="4:5" ht="12.75">
      <c r="D60" s="40"/>
      <c r="E60" s="40"/>
    </row>
    <row r="61" spans="4:5" ht="12.75">
      <c r="D61" s="40"/>
      <c r="E61" s="40"/>
    </row>
    <row r="62" spans="4:5" ht="12.75">
      <c r="D62" s="40"/>
      <c r="E62" s="40"/>
    </row>
    <row r="63" spans="4:5" ht="12.75">
      <c r="D63" s="40"/>
      <c r="E63" s="40"/>
    </row>
    <row r="64" spans="4:5" ht="12.75">
      <c r="D64" s="40"/>
      <c r="E64" s="40"/>
    </row>
    <row r="65" spans="4:5" ht="12.75">
      <c r="D65" s="40"/>
      <c r="E65" s="40"/>
    </row>
    <row r="66" spans="4:5" ht="12.75">
      <c r="D66" s="40"/>
      <c r="E66" s="40"/>
    </row>
    <row r="67" spans="4:5" ht="12.75">
      <c r="D67" s="40"/>
      <c r="E67" s="40"/>
    </row>
    <row r="68" spans="4:5" ht="12.75">
      <c r="D68" s="40"/>
      <c r="E68" s="40"/>
    </row>
    <row r="69" spans="4:5" ht="12.75">
      <c r="D69" s="40"/>
      <c r="E69" s="40"/>
    </row>
    <row r="70" spans="4:5" ht="12.75">
      <c r="D70" s="40"/>
      <c r="E70" s="40"/>
    </row>
    <row r="71" spans="4:5" ht="12.75">
      <c r="D71" s="40"/>
      <c r="E71" s="40"/>
    </row>
    <row r="72" spans="4:5" ht="12.75">
      <c r="D72" s="40"/>
      <c r="E72" s="40"/>
    </row>
    <row r="73" spans="4:5" ht="12.75">
      <c r="D73" s="40"/>
      <c r="E73" s="40"/>
    </row>
    <row r="74" spans="4:5" ht="12.75">
      <c r="D74" s="40"/>
      <c r="E74" s="40"/>
    </row>
    <row r="75" spans="4:5" ht="12.75">
      <c r="D75" s="40"/>
      <c r="E75" s="40"/>
    </row>
    <row r="76" spans="4:5" ht="12.75">
      <c r="D76" s="40"/>
      <c r="E76" s="40"/>
    </row>
    <row r="77" spans="4:5" ht="12.75">
      <c r="D77" s="40"/>
      <c r="E77" s="40"/>
    </row>
    <row r="78" spans="4:5" ht="12.75">
      <c r="D78" s="40"/>
      <c r="E78" s="40"/>
    </row>
    <row r="79" spans="4:5" ht="12.75">
      <c r="D79" s="40"/>
      <c r="E79" s="40"/>
    </row>
    <row r="80" spans="4:5" ht="12.75">
      <c r="D80" s="40"/>
      <c r="E80" s="40"/>
    </row>
    <row r="81" spans="4:5" ht="12.75">
      <c r="D81" s="40"/>
      <c r="E81" s="40"/>
    </row>
    <row r="82" spans="4:5" ht="12.75">
      <c r="D82" s="40"/>
      <c r="E82" s="40"/>
    </row>
    <row r="83" spans="4:5" ht="12.75">
      <c r="D83" s="40"/>
      <c r="E83" s="40"/>
    </row>
    <row r="84" spans="4:5" ht="12.75">
      <c r="D84" s="40"/>
      <c r="E84" s="40"/>
    </row>
    <row r="85" spans="4:5" ht="12.75">
      <c r="D85" s="40"/>
      <c r="E85" s="40"/>
    </row>
    <row r="86" spans="4:5" ht="12.75">
      <c r="D86" s="40"/>
      <c r="E86" s="40"/>
    </row>
    <row r="87" spans="4:5" ht="12.75">
      <c r="D87" s="40"/>
      <c r="E87" s="40"/>
    </row>
    <row r="88" spans="4:5" ht="12.75">
      <c r="D88" s="40"/>
      <c r="E88" s="40"/>
    </row>
    <row r="89" spans="4:5" ht="12.75">
      <c r="D89" s="40"/>
      <c r="E89" s="40"/>
    </row>
    <row r="90" spans="4:5" ht="12.75">
      <c r="D90" s="40"/>
      <c r="E90" s="40"/>
    </row>
    <row r="91" spans="4:5" ht="12.75">
      <c r="D91" s="40"/>
      <c r="E91" s="40"/>
    </row>
    <row r="92" spans="4:5" ht="12.75">
      <c r="D92" s="40"/>
      <c r="E92" s="40"/>
    </row>
    <row r="93" spans="4:5" ht="12.75">
      <c r="D93" s="40"/>
      <c r="E93" s="40"/>
    </row>
    <row r="94" spans="4:5" ht="12.75">
      <c r="D94" s="40"/>
      <c r="E94" s="40"/>
    </row>
    <row r="95" spans="4:5" ht="12.75">
      <c r="D95" s="40"/>
      <c r="E95" s="40"/>
    </row>
    <row r="96" spans="4:5" ht="12.75">
      <c r="D96" s="40"/>
      <c r="E96" s="40"/>
    </row>
    <row r="97" spans="4:5" ht="12.75">
      <c r="D97" s="40"/>
      <c r="E97" s="40"/>
    </row>
    <row r="98" spans="4:5" ht="12.75">
      <c r="D98" s="40"/>
      <c r="E98" s="40"/>
    </row>
    <row r="99" spans="4:5" ht="12.75">
      <c r="D99" s="40"/>
      <c r="E99" s="40"/>
    </row>
    <row r="100" spans="4:5" ht="12.75">
      <c r="D100" s="40"/>
      <c r="E100" s="40"/>
    </row>
    <row r="101" spans="4:5" ht="12.75">
      <c r="D101" s="40"/>
      <c r="E101" s="40"/>
    </row>
    <row r="102" spans="4:5" ht="12.75">
      <c r="D102" s="40"/>
      <c r="E102" s="40"/>
    </row>
    <row r="103" spans="4:5" ht="12.75">
      <c r="D103" s="40"/>
      <c r="E103" s="40"/>
    </row>
    <row r="104" spans="4:5" ht="12.75">
      <c r="D104" s="40"/>
      <c r="E104" s="40"/>
    </row>
    <row r="105" spans="4:5" ht="12.75">
      <c r="D105" s="40"/>
      <c r="E105" s="40"/>
    </row>
    <row r="106" spans="4:5" ht="12.75">
      <c r="D106" s="40"/>
      <c r="E106" s="40"/>
    </row>
    <row r="107" spans="4:5" ht="12.75">
      <c r="D107" s="40"/>
      <c r="E107" s="40"/>
    </row>
    <row r="108" spans="4:5" ht="12.75">
      <c r="D108" s="40"/>
      <c r="E108" s="40"/>
    </row>
    <row r="109" spans="4:5" ht="12.75">
      <c r="D109" s="40"/>
      <c r="E109" s="40"/>
    </row>
    <row r="110" spans="4:5" ht="12.75">
      <c r="D110" s="40"/>
      <c r="E110" s="40"/>
    </row>
    <row r="111" spans="4:5" ht="12.75">
      <c r="D111" s="40"/>
      <c r="E111" s="40"/>
    </row>
    <row r="112" spans="4:5" ht="12.75">
      <c r="D112" s="40"/>
      <c r="E112" s="40"/>
    </row>
    <row r="113" spans="4:5" ht="12.75">
      <c r="D113" s="40"/>
      <c r="E113" s="40"/>
    </row>
    <row r="114" spans="4:5" ht="12.75">
      <c r="D114" s="40"/>
      <c r="E114" s="40"/>
    </row>
    <row r="115" spans="4:5" ht="12.75">
      <c r="D115" s="40"/>
      <c r="E115" s="40"/>
    </row>
    <row r="116" spans="4:5" ht="12.75">
      <c r="D116" s="40"/>
      <c r="E116" s="40"/>
    </row>
    <row r="117" spans="4:5" ht="12.75">
      <c r="D117" s="40"/>
      <c r="E117" s="40"/>
    </row>
    <row r="118" spans="4:5" ht="12.75">
      <c r="D118" s="40"/>
      <c r="E118" s="40"/>
    </row>
    <row r="119" spans="4:5" ht="12.75">
      <c r="D119" s="40"/>
      <c r="E119" s="40"/>
    </row>
    <row r="120" spans="4:5" ht="12.75">
      <c r="D120" s="40"/>
      <c r="E120" s="40"/>
    </row>
    <row r="121" spans="4:5" ht="12.75">
      <c r="D121" s="40"/>
      <c r="E121" s="40"/>
    </row>
    <row r="122" spans="4:5" ht="12.75">
      <c r="D122" s="40"/>
      <c r="E122" s="40"/>
    </row>
    <row r="123" spans="4:5" ht="12.75">
      <c r="D123" s="40"/>
      <c r="E123" s="40"/>
    </row>
    <row r="124" spans="4:5" ht="12.75">
      <c r="D124" s="40"/>
      <c r="E124" s="40"/>
    </row>
    <row r="125" spans="4:5" ht="12.75">
      <c r="D125" s="40"/>
      <c r="E125" s="40"/>
    </row>
    <row r="126" spans="4:5" ht="12.75">
      <c r="D126" s="40"/>
      <c r="E126" s="40"/>
    </row>
    <row r="127" spans="4:5" ht="12.75">
      <c r="D127" s="40"/>
      <c r="E127" s="40"/>
    </row>
    <row r="128" spans="4:5" ht="12.75">
      <c r="D128" s="40"/>
      <c r="E128" s="40"/>
    </row>
    <row r="129" spans="4:5" ht="12.75">
      <c r="D129" s="40"/>
      <c r="E129" s="40"/>
    </row>
    <row r="130" spans="4:5" ht="12.75">
      <c r="D130" s="40"/>
      <c r="E130" s="40"/>
    </row>
    <row r="131" spans="4:5" ht="12.75">
      <c r="D131" s="40"/>
      <c r="E131" s="40"/>
    </row>
    <row r="132" spans="4:5" ht="12.75">
      <c r="D132" s="40"/>
      <c r="E132" s="40"/>
    </row>
    <row r="133" spans="4:5" ht="12.75">
      <c r="D133" s="40"/>
      <c r="E133" s="40"/>
    </row>
    <row r="134" spans="4:5" ht="12.75">
      <c r="D134" s="40"/>
      <c r="E134" s="40"/>
    </row>
    <row r="135" spans="4:5" ht="12.75">
      <c r="D135" s="40"/>
      <c r="E135" s="40"/>
    </row>
    <row r="136" spans="4:5" ht="12.75">
      <c r="D136" s="40"/>
      <c r="E136" s="40"/>
    </row>
    <row r="137" spans="4:5" ht="12.75">
      <c r="D137" s="40"/>
      <c r="E137" s="40"/>
    </row>
    <row r="138" spans="4:5" ht="12.75">
      <c r="D138" s="40"/>
      <c r="E138" s="40"/>
    </row>
    <row r="139" spans="4:5" ht="12.75">
      <c r="D139" s="40"/>
      <c r="E139" s="40"/>
    </row>
    <row r="140" spans="4:5" ht="12.75">
      <c r="D140" s="40"/>
      <c r="E140" s="40"/>
    </row>
    <row r="141" spans="4:5" ht="12.75">
      <c r="D141" s="40"/>
      <c r="E141" s="40"/>
    </row>
    <row r="142" spans="4:5" ht="12.75">
      <c r="D142" s="40"/>
      <c r="E142" s="40"/>
    </row>
    <row r="143" spans="4:5" ht="12.75">
      <c r="D143" s="40"/>
      <c r="E143" s="40"/>
    </row>
    <row r="144" spans="4:5" ht="12.75">
      <c r="D144" s="40"/>
      <c r="E144" s="40"/>
    </row>
    <row r="145" spans="4:5" ht="12.75">
      <c r="D145" s="40"/>
      <c r="E145" s="40"/>
    </row>
    <row r="146" spans="4:5" ht="12.75">
      <c r="D146" s="40"/>
      <c r="E146" s="40"/>
    </row>
    <row r="147" spans="4:5" ht="12.75">
      <c r="D147" s="40"/>
      <c r="E147" s="40"/>
    </row>
    <row r="148" spans="4:5" ht="12.75">
      <c r="D148" s="40"/>
      <c r="E148" s="40"/>
    </row>
    <row r="149" spans="4:5" ht="12.75">
      <c r="D149" s="40"/>
      <c r="E149" s="40"/>
    </row>
    <row r="150" spans="4:5" ht="12.75">
      <c r="D150" s="40"/>
      <c r="E150" s="40"/>
    </row>
    <row r="151" spans="4:5" ht="12.75">
      <c r="D151" s="40"/>
      <c r="E151" s="40"/>
    </row>
    <row r="152" spans="4:5" ht="12.75">
      <c r="D152" s="40"/>
      <c r="E152" s="40"/>
    </row>
    <row r="153" spans="4:5" ht="12.75">
      <c r="D153" s="40"/>
      <c r="E153" s="40"/>
    </row>
    <row r="154" spans="4:5" ht="12.75">
      <c r="D154" s="40"/>
      <c r="E154" s="40"/>
    </row>
    <row r="155" spans="4:5" ht="12.75">
      <c r="D155" s="40"/>
      <c r="E155" s="40"/>
    </row>
    <row r="156" spans="4:5" ht="12.75">
      <c r="D156" s="40"/>
      <c r="E156" s="40"/>
    </row>
    <row r="157" spans="4:5" ht="12.75">
      <c r="D157" s="40"/>
      <c r="E157" s="40"/>
    </row>
    <row r="158" spans="4:5" ht="12.75">
      <c r="D158" s="40"/>
      <c r="E158" s="40"/>
    </row>
    <row r="159" spans="4:5" ht="12.75">
      <c r="D159" s="40"/>
      <c r="E159" s="40"/>
    </row>
    <row r="160" spans="4:5" ht="12.75">
      <c r="D160" s="40"/>
      <c r="E160" s="40"/>
    </row>
    <row r="161" spans="4:5" ht="12.75">
      <c r="D161" s="40"/>
      <c r="E161" s="40"/>
    </row>
    <row r="162" spans="4:5" ht="12.75">
      <c r="D162" s="40"/>
      <c r="E162" s="40"/>
    </row>
    <row r="163" spans="4:5" ht="12.75">
      <c r="D163" s="40"/>
      <c r="E163" s="40"/>
    </row>
    <row r="164" spans="4:5" ht="12.75">
      <c r="D164" s="40"/>
      <c r="E164" s="40"/>
    </row>
    <row r="165" spans="4:5" ht="12.75">
      <c r="D165" s="40"/>
      <c r="E165" s="40"/>
    </row>
    <row r="166" spans="4:5" ht="12.75">
      <c r="D166" s="40"/>
      <c r="E166" s="40"/>
    </row>
    <row r="167" spans="4:5" ht="12.75">
      <c r="D167" s="40"/>
      <c r="E167" s="40"/>
    </row>
    <row r="168" spans="4:5" ht="12.75">
      <c r="D168" s="40"/>
      <c r="E168" s="40"/>
    </row>
    <row r="169" spans="4:5" ht="12.75">
      <c r="D169" s="40"/>
      <c r="E169" s="40"/>
    </row>
    <row r="170" spans="4:5" ht="12.75">
      <c r="D170" s="40"/>
      <c r="E170" s="40"/>
    </row>
    <row r="171" spans="4:5" ht="12.75">
      <c r="D171" s="40"/>
      <c r="E171" s="40"/>
    </row>
    <row r="172" spans="4:5" ht="12.75">
      <c r="D172" s="40"/>
      <c r="E172" s="40"/>
    </row>
    <row r="173" spans="4:5" ht="12.75">
      <c r="D173" s="40"/>
      <c r="E173" s="40"/>
    </row>
    <row r="174" spans="4:5" ht="12.75">
      <c r="D174" s="40"/>
      <c r="E174" s="40"/>
    </row>
    <row r="175" spans="4:5" ht="12.75">
      <c r="D175" s="40"/>
      <c r="E175" s="40"/>
    </row>
    <row r="176" spans="4:5" ht="12.75">
      <c r="D176" s="40"/>
      <c r="E176" s="40"/>
    </row>
    <row r="177" spans="4:5" ht="12.75">
      <c r="D177" s="40"/>
      <c r="E177" s="40"/>
    </row>
    <row r="178" spans="4:5" ht="12.75">
      <c r="D178" s="40"/>
      <c r="E178" s="40"/>
    </row>
    <row r="179" spans="4:5" ht="12.75">
      <c r="D179" s="40"/>
      <c r="E179" s="40"/>
    </row>
    <row r="180" spans="4:5" ht="12.75">
      <c r="D180" s="40"/>
      <c r="E180" s="40"/>
    </row>
    <row r="181" spans="4:5" ht="12.75">
      <c r="D181" s="40"/>
      <c r="E181" s="40"/>
    </row>
    <row r="182" spans="4:5" ht="12.75">
      <c r="D182" s="40"/>
      <c r="E182" s="40"/>
    </row>
    <row r="183" spans="4:5" ht="12.75">
      <c r="D183" s="40"/>
      <c r="E183" s="40"/>
    </row>
    <row r="184" spans="4:5" ht="12.75">
      <c r="D184" s="40"/>
      <c r="E184" s="40"/>
    </row>
    <row r="185" spans="4:5" ht="12.75">
      <c r="D185" s="40"/>
      <c r="E185" s="40"/>
    </row>
    <row r="186" spans="4:5" ht="12.75">
      <c r="D186" s="40"/>
      <c r="E186" s="40"/>
    </row>
    <row r="187" spans="4:5" ht="12.75">
      <c r="D187" s="40"/>
      <c r="E187" s="40"/>
    </row>
    <row r="188" spans="4:5" ht="12.75">
      <c r="D188" s="40"/>
      <c r="E188" s="40"/>
    </row>
    <row r="189" spans="4:5" ht="12.75">
      <c r="D189" s="40"/>
      <c r="E189" s="40"/>
    </row>
    <row r="190" spans="4:5" ht="12.75">
      <c r="D190" s="40"/>
      <c r="E190" s="40"/>
    </row>
    <row r="191" spans="4:5" ht="12.75">
      <c r="D191" s="40"/>
      <c r="E191" s="40"/>
    </row>
    <row r="192" spans="4:5" ht="12.75">
      <c r="D192" s="40"/>
      <c r="E192" s="40"/>
    </row>
    <row r="193" spans="4:5" ht="12.75">
      <c r="D193" s="40"/>
      <c r="E193" s="40"/>
    </row>
    <row r="194" spans="4:5" ht="12.75">
      <c r="D194" s="40"/>
      <c r="E194" s="40"/>
    </row>
    <row r="195" spans="4:5" ht="12.75">
      <c r="D195" s="40"/>
      <c r="E195" s="40"/>
    </row>
    <row r="196" spans="4:5" ht="12.75">
      <c r="D196" s="40"/>
      <c r="E196" s="40"/>
    </row>
    <row r="197" spans="4:5" ht="12.75">
      <c r="D197" s="40"/>
      <c r="E197" s="40"/>
    </row>
    <row r="198" spans="4:5" ht="12.75">
      <c r="D198" s="40"/>
      <c r="E198" s="40"/>
    </row>
    <row r="199" spans="4:5" ht="12.75">
      <c r="D199" s="40"/>
      <c r="E199" s="40"/>
    </row>
    <row r="200" spans="4:5" ht="12.75">
      <c r="D200" s="40"/>
      <c r="E200" s="40"/>
    </row>
    <row r="201" spans="4:5" ht="12.75">
      <c r="D201" s="40"/>
      <c r="E201" s="40"/>
    </row>
    <row r="202" spans="4:5" ht="12.75">
      <c r="D202" s="40"/>
      <c r="E202" s="40"/>
    </row>
    <row r="203" spans="4:5" ht="12.75">
      <c r="D203" s="40"/>
      <c r="E203" s="40"/>
    </row>
    <row r="204" spans="4:5" ht="12.75">
      <c r="D204" s="40"/>
      <c r="E204" s="40"/>
    </row>
    <row r="205" spans="4:5" ht="12.75">
      <c r="D205" s="40"/>
      <c r="E205" s="40"/>
    </row>
    <row r="206" spans="4:5" ht="12.75">
      <c r="D206" s="40"/>
      <c r="E206" s="40"/>
    </row>
    <row r="207" spans="4:5" ht="12.75">
      <c r="D207" s="40"/>
      <c r="E207" s="40"/>
    </row>
    <row r="208" spans="4:5" ht="12.75">
      <c r="D208" s="40"/>
      <c r="E208" s="40"/>
    </row>
    <row r="209" spans="4:5" ht="12.75">
      <c r="D209" s="40"/>
      <c r="E209" s="40"/>
    </row>
    <row r="210" spans="4:5" ht="12.75">
      <c r="D210" s="40"/>
      <c r="E210" s="40"/>
    </row>
    <row r="211" spans="4:5" ht="12.75">
      <c r="D211" s="40"/>
      <c r="E211" s="40"/>
    </row>
    <row r="212" spans="4:5" ht="12.75">
      <c r="D212" s="40"/>
      <c r="E212" s="40"/>
    </row>
    <row r="213" spans="4:5" ht="12.75">
      <c r="D213" s="40"/>
      <c r="E213" s="40"/>
    </row>
    <row r="214" spans="4:5" ht="12.75">
      <c r="D214" s="40"/>
      <c r="E214" s="40"/>
    </row>
    <row r="215" spans="4:5" ht="12.75">
      <c r="D215" s="40"/>
      <c r="E215" s="40"/>
    </row>
    <row r="216" spans="4:5" ht="12.75">
      <c r="D216" s="40"/>
      <c r="E216" s="40"/>
    </row>
    <row r="217" spans="4:5" ht="12.75">
      <c r="D217" s="40"/>
      <c r="E217" s="40"/>
    </row>
    <row r="218" spans="4:5" ht="12.75">
      <c r="D218" s="40"/>
      <c r="E218" s="40"/>
    </row>
    <row r="219" spans="4:5" ht="12.75">
      <c r="D219" s="40"/>
      <c r="E219" s="40"/>
    </row>
    <row r="220" spans="4:5" ht="12.75">
      <c r="D220" s="40"/>
      <c r="E220" s="40"/>
    </row>
    <row r="221" spans="4:5" ht="12.75">
      <c r="D221" s="40"/>
      <c r="E221" s="40"/>
    </row>
    <row r="222" spans="4:5" ht="12.75">
      <c r="D222" s="40"/>
      <c r="E222" s="40"/>
    </row>
    <row r="223" spans="4:5" ht="12.75">
      <c r="D223" s="40"/>
      <c r="E223" s="40"/>
    </row>
    <row r="224" spans="4:5" ht="12.75">
      <c r="D224" s="40"/>
      <c r="E224" s="40"/>
    </row>
    <row r="225" spans="4:5" ht="12.75">
      <c r="D225" s="40"/>
      <c r="E225" s="40"/>
    </row>
    <row r="226" spans="4:5" ht="12.75">
      <c r="D226" s="40"/>
      <c r="E226" s="40"/>
    </row>
    <row r="227" spans="4:5" ht="12.75">
      <c r="D227" s="40"/>
      <c r="E227" s="40"/>
    </row>
    <row r="228" spans="4:5" ht="12.75">
      <c r="D228" s="40"/>
      <c r="E228" s="40"/>
    </row>
    <row r="229" spans="4:5" ht="12.75">
      <c r="D229" s="40"/>
      <c r="E229" s="40"/>
    </row>
    <row r="230" spans="4:5" ht="12.75">
      <c r="D230" s="40"/>
      <c r="E230" s="40"/>
    </row>
    <row r="231" spans="4:5" ht="12.75">
      <c r="D231" s="40"/>
      <c r="E231" s="40"/>
    </row>
    <row r="232" spans="4:5" ht="12.75">
      <c r="D232" s="40"/>
      <c r="E232" s="40"/>
    </row>
    <row r="233" spans="4:5" ht="12.75">
      <c r="D233" s="40"/>
      <c r="E233" s="40"/>
    </row>
    <row r="234" spans="4:5" ht="12.75">
      <c r="D234" s="40"/>
      <c r="E234" s="40"/>
    </row>
    <row r="235" spans="4:5" ht="12.75">
      <c r="D235" s="40"/>
      <c r="E235" s="40"/>
    </row>
    <row r="236" spans="4:5" ht="12.75">
      <c r="D236" s="40"/>
      <c r="E236" s="40"/>
    </row>
    <row r="237" spans="4:5" ht="12.75">
      <c r="D237" s="40"/>
      <c r="E237" s="40"/>
    </row>
    <row r="238" spans="4:5" ht="12.75">
      <c r="D238" s="40"/>
      <c r="E238" s="40"/>
    </row>
    <row r="239" spans="4:5" ht="12.75">
      <c r="D239" s="40"/>
      <c r="E239" s="40"/>
    </row>
    <row r="240" spans="4:5" ht="12.75">
      <c r="D240" s="40"/>
      <c r="E240" s="40"/>
    </row>
    <row r="241" spans="4:5" ht="12.75">
      <c r="D241" s="40"/>
      <c r="E241" s="40"/>
    </row>
    <row r="242" spans="4:5" ht="12.75">
      <c r="D242" s="40"/>
      <c r="E242" s="40"/>
    </row>
    <row r="243" spans="4:5" ht="12.75">
      <c r="D243" s="40"/>
      <c r="E243" s="40"/>
    </row>
    <row r="244" spans="4:5" ht="12.75">
      <c r="D244" s="40"/>
      <c r="E244" s="40"/>
    </row>
    <row r="245" spans="4:5" ht="12.75">
      <c r="D245" s="40"/>
      <c r="E245" s="40"/>
    </row>
    <row r="246" spans="4:5" ht="12.75">
      <c r="D246" s="40"/>
      <c r="E246" s="40"/>
    </row>
    <row r="247" spans="4:5" ht="12.75">
      <c r="D247" s="40"/>
      <c r="E247" s="40"/>
    </row>
    <row r="248" spans="4:5" ht="12.75">
      <c r="D248" s="40"/>
      <c r="E248" s="40"/>
    </row>
    <row r="249" spans="4:5" ht="12.75">
      <c r="D249" s="40"/>
      <c r="E249" s="40"/>
    </row>
    <row r="250" spans="4:5" ht="12.75">
      <c r="D250" s="40"/>
      <c r="E250" s="40"/>
    </row>
    <row r="251" spans="4:5" ht="12.75">
      <c r="D251" s="40"/>
      <c r="E251" s="40"/>
    </row>
    <row r="252" spans="4:5" ht="12.75">
      <c r="D252" s="40"/>
      <c r="E252" s="40"/>
    </row>
    <row r="253" spans="4:5" ht="12.75">
      <c r="D253" s="40"/>
      <c r="E253" s="40"/>
    </row>
    <row r="254" spans="4:5" ht="12.75">
      <c r="D254" s="40"/>
      <c r="E254" s="40"/>
    </row>
    <row r="255" spans="4:5" ht="12.75">
      <c r="D255" s="40"/>
      <c r="E255" s="40"/>
    </row>
    <row r="256" spans="4:5" ht="12.75">
      <c r="D256" s="40"/>
      <c r="E256" s="40"/>
    </row>
    <row r="257" spans="4:5" ht="12.75">
      <c r="D257" s="40"/>
      <c r="E257" s="40"/>
    </row>
    <row r="258" spans="4:5" ht="12.75">
      <c r="D258" s="40"/>
      <c r="E258" s="40"/>
    </row>
    <row r="259" spans="4:5" ht="12.75">
      <c r="D259" s="40"/>
      <c r="E259" s="40"/>
    </row>
    <row r="260" spans="4:5" ht="12.75">
      <c r="D260" s="40"/>
      <c r="E260" s="40"/>
    </row>
    <row r="261" spans="4:5" ht="12.75">
      <c r="D261" s="40"/>
      <c r="E261" s="40"/>
    </row>
    <row r="262" spans="4:5" ht="12.75">
      <c r="D262" s="40"/>
      <c r="E262" s="40"/>
    </row>
    <row r="263" spans="4:5" ht="12.75">
      <c r="D263" s="40"/>
      <c r="E263" s="40"/>
    </row>
    <row r="264" spans="4:5" ht="12.75">
      <c r="D264" s="40"/>
      <c r="E264" s="40"/>
    </row>
    <row r="265" spans="4:5" ht="12.75">
      <c r="D265" s="40"/>
      <c r="E265" s="40"/>
    </row>
    <row r="266" spans="4:5" ht="12.75">
      <c r="D266" s="40"/>
      <c r="E266" s="40"/>
    </row>
    <row r="267" spans="4:5" ht="12.75">
      <c r="D267" s="40"/>
      <c r="E267" s="40"/>
    </row>
    <row r="268" spans="4:5" ht="12.75">
      <c r="D268" s="40"/>
      <c r="E268" s="40"/>
    </row>
    <row r="269" spans="4:5" ht="12.75">
      <c r="D269" s="40"/>
      <c r="E269" s="40"/>
    </row>
    <row r="270" spans="4:5" ht="12.75">
      <c r="D270" s="40"/>
      <c r="E270" s="40"/>
    </row>
    <row r="271" spans="4:5" ht="12.75">
      <c r="D271" s="40"/>
      <c r="E271" s="40"/>
    </row>
    <row r="272" spans="4:5" ht="12.75">
      <c r="D272" s="40"/>
      <c r="E272" s="40"/>
    </row>
    <row r="273" spans="4:5" ht="12.75">
      <c r="D273" s="40"/>
      <c r="E273" s="40"/>
    </row>
    <row r="274" spans="4:5" ht="12.75">
      <c r="D274" s="40"/>
      <c r="E274" s="40"/>
    </row>
    <row r="275" spans="4:5" ht="12.75">
      <c r="D275" s="40"/>
      <c r="E275" s="40"/>
    </row>
    <row r="276" spans="4:5" ht="12.75">
      <c r="D276" s="40"/>
      <c r="E276" s="40"/>
    </row>
    <row r="277" spans="4:5" ht="12.75">
      <c r="D277" s="40"/>
      <c r="E277" s="40"/>
    </row>
    <row r="278" spans="4:5" ht="12.75">
      <c r="D278" s="40"/>
      <c r="E278" s="40"/>
    </row>
    <row r="279" spans="4:5" ht="12.75">
      <c r="D279" s="40"/>
      <c r="E279" s="40"/>
    </row>
    <row r="280" spans="4:5" ht="12.75">
      <c r="D280" s="40"/>
      <c r="E280" s="40"/>
    </row>
    <row r="281" spans="4:5" ht="12.75">
      <c r="D281" s="40"/>
      <c r="E281" s="40"/>
    </row>
    <row r="282" spans="4:5" ht="12.75">
      <c r="D282" s="40"/>
      <c r="E282" s="40"/>
    </row>
    <row r="283" spans="4:5" ht="12.75">
      <c r="D283" s="40"/>
      <c r="E283" s="40"/>
    </row>
    <row r="284" spans="4:5" ht="12.75">
      <c r="D284" s="40"/>
      <c r="E284" s="40"/>
    </row>
    <row r="285" spans="4:5" ht="12.75">
      <c r="D285" s="40"/>
      <c r="E285" s="40"/>
    </row>
    <row r="286" spans="4:5" ht="12.75">
      <c r="D286" s="40"/>
      <c r="E286" s="40"/>
    </row>
    <row r="287" spans="4:5" ht="12.75">
      <c r="D287" s="40"/>
      <c r="E287" s="40"/>
    </row>
    <row r="288" spans="4:5" ht="12.75">
      <c r="D288" s="40"/>
      <c r="E288" s="40"/>
    </row>
    <row r="289" spans="4:5" ht="12.75">
      <c r="D289" s="40"/>
      <c r="E289" s="40"/>
    </row>
    <row r="290" spans="4:5" ht="12.75">
      <c r="D290" s="40"/>
      <c r="E290" s="40"/>
    </row>
    <row r="291" spans="4:5" ht="12.75">
      <c r="D291" s="40"/>
      <c r="E291" s="40"/>
    </row>
    <row r="292" spans="4:5" ht="12.75">
      <c r="D292" s="40"/>
      <c r="E292" s="40"/>
    </row>
    <row r="293" spans="4:5" ht="12.75">
      <c r="D293" s="40"/>
      <c r="E293" s="40"/>
    </row>
    <row r="294" spans="4:5" ht="12.75">
      <c r="D294" s="40"/>
      <c r="E294" s="40"/>
    </row>
    <row r="295" spans="4:5" ht="12.75">
      <c r="D295" s="40"/>
      <c r="E295" s="40"/>
    </row>
    <row r="296" spans="4:5" ht="12.75">
      <c r="D296" s="40"/>
      <c r="E296" s="40"/>
    </row>
    <row r="297" spans="4:5" ht="12.75">
      <c r="D297" s="40"/>
      <c r="E297" s="40"/>
    </row>
    <row r="298" spans="4:5" ht="12.75">
      <c r="D298" s="40"/>
      <c r="E298" s="40"/>
    </row>
    <row r="299" spans="4:5" ht="12.75">
      <c r="D299" s="40"/>
      <c r="E299" s="40"/>
    </row>
    <row r="300" spans="4:5" ht="12.75">
      <c r="D300" s="40"/>
      <c r="E300" s="40"/>
    </row>
    <row r="301" spans="4:5" ht="12.75">
      <c r="D301" s="40"/>
      <c r="E301" s="40"/>
    </row>
    <row r="302" spans="4:5" ht="12.75">
      <c r="D302" s="40"/>
      <c r="E302" s="40"/>
    </row>
    <row r="303" spans="4:5" ht="12.75">
      <c r="D303" s="40"/>
      <c r="E303" s="40"/>
    </row>
    <row r="304" spans="4:5" ht="12.75">
      <c r="D304" s="40"/>
      <c r="E304" s="40"/>
    </row>
    <row r="305" spans="4:5" ht="12.75">
      <c r="D305" s="40"/>
      <c r="E305" s="40"/>
    </row>
    <row r="306" spans="4:5" ht="12.75">
      <c r="D306" s="40"/>
      <c r="E306" s="40"/>
    </row>
    <row r="307" spans="4:5" ht="12.75">
      <c r="D307" s="40"/>
      <c r="E307" s="40"/>
    </row>
    <row r="308" spans="4:5" ht="12.75">
      <c r="D308" s="40"/>
      <c r="E308" s="40"/>
    </row>
    <row r="309" spans="4:5" ht="12.75">
      <c r="D309" s="40"/>
      <c r="E309" s="40"/>
    </row>
    <row r="310" spans="4:5" ht="12.75">
      <c r="D310" s="40"/>
      <c r="E310" s="40"/>
    </row>
    <row r="311" spans="4:5" ht="12.75">
      <c r="D311" s="40"/>
      <c r="E311" s="40"/>
    </row>
    <row r="312" spans="4:5" ht="12.75">
      <c r="D312" s="40"/>
      <c r="E312" s="40"/>
    </row>
    <row r="313" spans="4:5" ht="12.75">
      <c r="D313" s="40"/>
      <c r="E313" s="40"/>
    </row>
    <row r="314" spans="4:5" ht="12.75">
      <c r="D314" s="40"/>
      <c r="E314" s="40"/>
    </row>
    <row r="315" spans="4:5" ht="12.75">
      <c r="D315" s="40"/>
      <c r="E315" s="40"/>
    </row>
    <row r="316" spans="4:5" ht="12.75">
      <c r="D316" s="40"/>
      <c r="E316" s="40"/>
    </row>
    <row r="317" spans="4:5" ht="12.75">
      <c r="D317" s="40"/>
      <c r="E317" s="40"/>
    </row>
    <row r="318" spans="4:5" ht="12.75">
      <c r="D318" s="40"/>
      <c r="E318" s="40"/>
    </row>
    <row r="319" spans="4:5" ht="12.75">
      <c r="D319" s="40"/>
      <c r="E319" s="40"/>
    </row>
    <row r="320" spans="4:5" ht="12.75">
      <c r="D320" s="40"/>
      <c r="E320" s="40"/>
    </row>
    <row r="321" spans="4:5" ht="12.75">
      <c r="D321" s="40"/>
      <c r="E321" s="40"/>
    </row>
    <row r="322" spans="4:5" ht="12.75">
      <c r="D322" s="40"/>
      <c r="E322" s="40"/>
    </row>
    <row r="323" spans="4:5" ht="12.75">
      <c r="D323" s="40"/>
      <c r="E323" s="40"/>
    </row>
    <row r="324" spans="4:5" ht="12.75">
      <c r="D324" s="40"/>
      <c r="E324" s="40"/>
    </row>
    <row r="325" spans="4:5" ht="12.75">
      <c r="D325" s="40"/>
      <c r="E325" s="40"/>
    </row>
    <row r="326" spans="4:5" ht="12.75">
      <c r="D326" s="40"/>
      <c r="E326" s="40"/>
    </row>
    <row r="327" spans="4:5" ht="12.75">
      <c r="D327" s="40"/>
      <c r="E327" s="40"/>
    </row>
    <row r="328" spans="4:5" ht="12.75">
      <c r="D328" s="40"/>
      <c r="E328" s="40"/>
    </row>
    <row r="329" spans="4:5" ht="12.75">
      <c r="D329" s="40"/>
      <c r="E329" s="40"/>
    </row>
    <row r="330" spans="4:5" ht="12.75">
      <c r="D330" s="40"/>
      <c r="E330" s="40"/>
    </row>
    <row r="331" spans="4:5" ht="12.75">
      <c r="D331" s="40"/>
      <c r="E331" s="40"/>
    </row>
    <row r="332" spans="4:5" ht="12.75">
      <c r="D332" s="40"/>
      <c r="E332" s="40"/>
    </row>
    <row r="333" spans="4:5" ht="12.75">
      <c r="D333" s="40"/>
      <c r="E333" s="40"/>
    </row>
    <row r="334" spans="4:5" ht="12.75">
      <c r="D334" s="40"/>
      <c r="E334" s="40"/>
    </row>
    <row r="335" spans="4:5" ht="12.75">
      <c r="D335" s="40"/>
      <c r="E335" s="40"/>
    </row>
    <row r="336" spans="4:5" ht="12.75">
      <c r="D336" s="40"/>
      <c r="E336" s="40"/>
    </row>
    <row r="337" spans="4:5" ht="12.75">
      <c r="D337" s="40"/>
      <c r="E337" s="40"/>
    </row>
    <row r="338" spans="4:5" ht="12.75">
      <c r="D338" s="40"/>
      <c r="E338" s="40"/>
    </row>
    <row r="339" spans="4:5" ht="12.75">
      <c r="D339" s="40"/>
      <c r="E339" s="40"/>
    </row>
    <row r="340" spans="4:5" ht="12.75">
      <c r="D340" s="40"/>
      <c r="E340" s="40"/>
    </row>
    <row r="341" spans="4:5" ht="12.75">
      <c r="D341" s="40"/>
      <c r="E341" s="40"/>
    </row>
    <row r="342" spans="4:5" ht="12.75">
      <c r="D342" s="40"/>
      <c r="E342" s="40"/>
    </row>
    <row r="343" spans="4:5" ht="12.75">
      <c r="D343" s="40"/>
      <c r="E343" s="40"/>
    </row>
    <row r="344" spans="4:5" ht="12.75">
      <c r="D344" s="40"/>
      <c r="E344" s="40"/>
    </row>
    <row r="345" spans="4:5" ht="12.75">
      <c r="D345" s="40"/>
      <c r="E345" s="40"/>
    </row>
    <row r="346" spans="4:5" ht="12.75">
      <c r="D346" s="40"/>
      <c r="E346" s="40"/>
    </row>
    <row r="347" spans="4:5" ht="12.75">
      <c r="D347" s="40"/>
      <c r="E347" s="40"/>
    </row>
    <row r="348" spans="4:5" ht="12.75">
      <c r="D348" s="40"/>
      <c r="E348" s="40"/>
    </row>
    <row r="349" spans="4:5" ht="12.75">
      <c r="D349" s="40"/>
      <c r="E349" s="40"/>
    </row>
    <row r="350" spans="4:5" ht="12.75">
      <c r="D350" s="40"/>
      <c r="E350" s="40"/>
    </row>
    <row r="351" spans="4:5" ht="12.75">
      <c r="D351" s="40"/>
      <c r="E351" s="40"/>
    </row>
    <row r="352" spans="4:5" ht="12.75">
      <c r="D352" s="40"/>
      <c r="E352" s="40"/>
    </row>
    <row r="353" spans="4:5" ht="12.75">
      <c r="D353" s="40"/>
      <c r="E353" s="40"/>
    </row>
    <row r="354" spans="4:5" ht="12.75">
      <c r="D354" s="40"/>
      <c r="E354" s="40"/>
    </row>
    <row r="355" spans="4:5" ht="12.75">
      <c r="D355" s="40"/>
      <c r="E355" s="40"/>
    </row>
    <row r="356" spans="4:5" ht="12.75">
      <c r="D356" s="40"/>
      <c r="E356" s="40"/>
    </row>
    <row r="357" spans="4:5" ht="12.75">
      <c r="D357" s="40"/>
      <c r="E357" s="40"/>
    </row>
    <row r="358" spans="4:5" ht="12.75">
      <c r="D358" s="40"/>
      <c r="E358" s="40"/>
    </row>
    <row r="359" spans="4:5" ht="12.75">
      <c r="D359" s="40"/>
      <c r="E359" s="40"/>
    </row>
    <row r="360" spans="4:5" ht="12.75">
      <c r="D360" s="40"/>
      <c r="E360" s="40"/>
    </row>
    <row r="361" spans="4:5" ht="12.75">
      <c r="D361" s="40"/>
      <c r="E361" s="40"/>
    </row>
    <row r="362" spans="4:5" ht="12.75">
      <c r="D362" s="40"/>
      <c r="E362" s="40"/>
    </row>
    <row r="363" spans="4:5" ht="12.75">
      <c r="D363" s="40"/>
      <c r="E363" s="40"/>
    </row>
    <row r="364" spans="4:5" ht="12.75">
      <c r="D364" s="40"/>
      <c r="E364" s="40"/>
    </row>
    <row r="365" spans="4:5" ht="12.75">
      <c r="D365" s="40"/>
      <c r="E365" s="40"/>
    </row>
    <row r="366" spans="4:5" ht="12.75">
      <c r="D366" s="40"/>
      <c r="E366" s="40"/>
    </row>
    <row r="367" spans="4:5" ht="12.75">
      <c r="D367" s="40"/>
      <c r="E367" s="40"/>
    </row>
    <row r="368" spans="4:5" ht="12.75">
      <c r="D368" s="40"/>
      <c r="E368" s="40"/>
    </row>
    <row r="369" spans="4:5" ht="12.75">
      <c r="D369" s="40"/>
      <c r="E369" s="40"/>
    </row>
    <row r="370" spans="4:5" ht="12.75">
      <c r="D370" s="40"/>
      <c r="E370" s="40"/>
    </row>
    <row r="371" spans="4:5" ht="12.75">
      <c r="D371" s="40"/>
      <c r="E371" s="40"/>
    </row>
    <row r="372" spans="4:5" ht="12.75">
      <c r="D372" s="40"/>
      <c r="E372" s="40"/>
    </row>
    <row r="373" spans="4:5" ht="12.75">
      <c r="D373" s="40"/>
      <c r="E373" s="40"/>
    </row>
    <row r="374" spans="4:5" ht="12.75">
      <c r="D374" s="40"/>
      <c r="E374" s="40"/>
    </row>
    <row r="375" spans="4:5" ht="12.75">
      <c r="D375" s="40"/>
      <c r="E375" s="40"/>
    </row>
    <row r="376" spans="4:5" ht="12.75">
      <c r="D376" s="40"/>
      <c r="E376" s="40"/>
    </row>
    <row r="377" spans="4:5" ht="12.75">
      <c r="D377" s="40"/>
      <c r="E377" s="40"/>
    </row>
    <row r="378" spans="4:5" ht="12.75">
      <c r="D378" s="40"/>
      <c r="E378" s="40"/>
    </row>
    <row r="379" spans="4:5" ht="12.75">
      <c r="D379" s="40"/>
      <c r="E379" s="40"/>
    </row>
    <row r="380" spans="4:5" ht="12.75">
      <c r="D380" s="40"/>
      <c r="E380" s="40"/>
    </row>
    <row r="381" spans="4:5" ht="12.75">
      <c r="D381" s="40"/>
      <c r="E381" s="40"/>
    </row>
    <row r="382" spans="4:5" ht="12.75">
      <c r="D382" s="40"/>
      <c r="E382" s="40"/>
    </row>
    <row r="383" spans="4:5" ht="12.75">
      <c r="D383" s="40"/>
      <c r="E383" s="40"/>
    </row>
    <row r="384" spans="4:5" ht="12.75">
      <c r="D384" s="40"/>
      <c r="E384" s="40"/>
    </row>
    <row r="385" spans="4:5" ht="12.75">
      <c r="D385" s="40"/>
      <c r="E385" s="40"/>
    </row>
    <row r="386" spans="4:5" ht="12.75">
      <c r="D386" s="40"/>
      <c r="E386" s="40"/>
    </row>
    <row r="387" spans="4:5" ht="12.75">
      <c r="D387" s="40"/>
      <c r="E387" s="40"/>
    </row>
    <row r="388" spans="4:5" ht="12.75">
      <c r="D388" s="40"/>
      <c r="E388" s="40"/>
    </row>
    <row r="389" spans="4:5" ht="12.75">
      <c r="D389" s="40"/>
      <c r="E389" s="40"/>
    </row>
    <row r="390" spans="4:5" ht="12.75">
      <c r="D390" s="40"/>
      <c r="E390" s="40"/>
    </row>
    <row r="391" spans="4:5" ht="12.75">
      <c r="D391" s="40"/>
      <c r="E391" s="40"/>
    </row>
    <row r="392" spans="4:5" ht="12.75">
      <c r="D392" s="40"/>
      <c r="E392" s="40"/>
    </row>
    <row r="393" spans="4:5" ht="12.75">
      <c r="D393" s="40"/>
      <c r="E393" s="40"/>
    </row>
    <row r="394" spans="4:5" ht="12.75">
      <c r="D394" s="40"/>
      <c r="E394" s="40"/>
    </row>
    <row r="395" spans="4:5" ht="12.75">
      <c r="D395" s="40"/>
      <c r="E395" s="40"/>
    </row>
    <row r="396" spans="4:5" ht="12.75">
      <c r="D396" s="40"/>
      <c r="E396" s="40"/>
    </row>
    <row r="397" spans="4:5" ht="12.75">
      <c r="D397" s="40"/>
      <c r="E397" s="40"/>
    </row>
    <row r="398" spans="4:5" ht="12.75">
      <c r="D398" s="40"/>
      <c r="E398" s="40"/>
    </row>
    <row r="399" spans="4:5" ht="12.75">
      <c r="D399" s="40"/>
      <c r="E399" s="40"/>
    </row>
    <row r="400" spans="4:5" ht="12.75">
      <c r="D400" s="40"/>
      <c r="E400" s="40"/>
    </row>
    <row r="401" spans="4:5" ht="12.75">
      <c r="D401" s="40"/>
      <c r="E401" s="40"/>
    </row>
    <row r="402" spans="4:5" ht="12.75">
      <c r="D402" s="40"/>
      <c r="E402" s="40"/>
    </row>
    <row r="403" spans="4:5" ht="12.75">
      <c r="D403" s="40"/>
      <c r="E403" s="40"/>
    </row>
    <row r="404" spans="4:5" ht="12.75">
      <c r="D404" s="40"/>
      <c r="E404" s="40"/>
    </row>
    <row r="405" spans="4:5" ht="12.75">
      <c r="D405" s="40"/>
      <c r="E405" s="40"/>
    </row>
    <row r="406" spans="4:5" ht="12.75">
      <c r="D406" s="40"/>
      <c r="E406" s="40"/>
    </row>
    <row r="407" spans="4:5" ht="12.75">
      <c r="D407" s="40"/>
      <c r="E407" s="40"/>
    </row>
    <row r="408" spans="4:5" ht="12.75">
      <c r="D408" s="40"/>
      <c r="E408" s="40"/>
    </row>
    <row r="409" spans="4:5" ht="12.75">
      <c r="D409" s="40"/>
      <c r="E409" s="40"/>
    </row>
    <row r="410" spans="4:5" ht="12.75">
      <c r="D410" s="40"/>
      <c r="E410" s="40"/>
    </row>
    <row r="411" spans="4:5" ht="12.75">
      <c r="D411" s="40"/>
      <c r="E411" s="40"/>
    </row>
    <row r="412" spans="4:5" ht="12.75">
      <c r="D412" s="40"/>
      <c r="E412" s="40"/>
    </row>
    <row r="413" spans="4:5" ht="12.75">
      <c r="D413" s="40"/>
      <c r="E413" s="40"/>
    </row>
    <row r="414" spans="4:5" ht="12.75">
      <c r="D414" s="40"/>
      <c r="E414" s="40"/>
    </row>
    <row r="415" spans="4:5" ht="12.75">
      <c r="D415" s="40"/>
      <c r="E415" s="40"/>
    </row>
    <row r="416" spans="4:5" ht="12.75">
      <c r="D416" s="40"/>
      <c r="E416" s="40"/>
    </row>
    <row r="417" spans="4:5" ht="12.75">
      <c r="D417" s="40"/>
      <c r="E417" s="40"/>
    </row>
    <row r="418" spans="4:5" ht="12.75">
      <c r="D418" s="40"/>
      <c r="E418" s="40"/>
    </row>
    <row r="419" spans="4:5" ht="12.75">
      <c r="D419" s="40"/>
      <c r="E419" s="40"/>
    </row>
    <row r="420" spans="4:5" ht="12.75">
      <c r="D420" s="40"/>
      <c r="E420" s="40"/>
    </row>
    <row r="421" spans="4:5" ht="12.75">
      <c r="D421" s="40"/>
      <c r="E421" s="40"/>
    </row>
    <row r="422" spans="4:5" ht="12.75">
      <c r="D422" s="40"/>
      <c r="E422" s="40"/>
    </row>
    <row r="423" spans="4:5" ht="12.75">
      <c r="D423" s="40"/>
      <c r="E423" s="40"/>
    </row>
    <row r="424" spans="4:5" ht="12.75">
      <c r="D424" s="40"/>
      <c r="E424" s="40"/>
    </row>
    <row r="425" spans="4:5" ht="12.75">
      <c r="D425" s="40"/>
      <c r="E425" s="40"/>
    </row>
    <row r="426" spans="4:5" ht="12.75">
      <c r="D426" s="40"/>
      <c r="E426" s="40"/>
    </row>
    <row r="427" spans="4:5" ht="12.75">
      <c r="D427" s="40"/>
      <c r="E427" s="40"/>
    </row>
    <row r="428" spans="4:5" ht="12.75">
      <c r="D428" s="40"/>
      <c r="E428" s="40"/>
    </row>
    <row r="429" spans="4:5" ht="12.75">
      <c r="D429" s="40"/>
      <c r="E429" s="40"/>
    </row>
    <row r="430" spans="4:5" ht="12.75">
      <c r="D430" s="40"/>
      <c r="E430" s="40"/>
    </row>
    <row r="431" spans="4:5" ht="12.75">
      <c r="D431" s="40"/>
      <c r="E431" s="40"/>
    </row>
    <row r="432" spans="4:5" ht="12.75">
      <c r="D432" s="40"/>
      <c r="E432" s="40"/>
    </row>
    <row r="433" spans="4:5" ht="12.75">
      <c r="D433" s="40"/>
      <c r="E433" s="40"/>
    </row>
    <row r="434" spans="4:5" ht="12.75">
      <c r="D434" s="40"/>
      <c r="E434" s="40"/>
    </row>
    <row r="435" spans="4:5" ht="12.75">
      <c r="D435" s="40"/>
      <c r="E435" s="40"/>
    </row>
    <row r="436" spans="4:5" ht="12.75">
      <c r="D436" s="40"/>
      <c r="E436" s="40"/>
    </row>
    <row r="437" spans="4:5" ht="12.75">
      <c r="D437" s="40"/>
      <c r="E437" s="40"/>
    </row>
    <row r="438" spans="4:5" ht="12.75">
      <c r="D438" s="40"/>
      <c r="E438" s="40"/>
    </row>
    <row r="439" spans="4:5" ht="12.75">
      <c r="D439" s="40"/>
      <c r="E439" s="40"/>
    </row>
    <row r="440" spans="4:5" ht="12.75">
      <c r="D440" s="40"/>
      <c r="E440" s="40"/>
    </row>
    <row r="441" spans="4:5" ht="12.75">
      <c r="D441" s="40"/>
      <c r="E441" s="40"/>
    </row>
    <row r="442" spans="4:5" ht="12.75">
      <c r="D442" s="40"/>
      <c r="E442" s="40"/>
    </row>
    <row r="443" spans="4:5" ht="12.75">
      <c r="D443" s="40"/>
      <c r="E443" s="40"/>
    </row>
    <row r="444" spans="4:5" ht="12.75">
      <c r="D444" s="40"/>
      <c r="E444" s="40"/>
    </row>
    <row r="445" spans="4:5" ht="12.75">
      <c r="D445" s="40"/>
      <c r="E445" s="40"/>
    </row>
    <row r="446" spans="4:5" ht="12.75">
      <c r="D446" s="40"/>
      <c r="E446" s="40"/>
    </row>
    <row r="447" spans="4:5" ht="12.75">
      <c r="D447" s="40"/>
      <c r="E447" s="40"/>
    </row>
    <row r="448" spans="4:5" ht="12.75">
      <c r="D448" s="40"/>
      <c r="E448" s="40"/>
    </row>
    <row r="449" spans="4:5" ht="12.75">
      <c r="D449" s="40"/>
      <c r="E449" s="40"/>
    </row>
    <row r="450" spans="4:5" ht="12.75">
      <c r="D450" s="40"/>
      <c r="E450" s="40"/>
    </row>
    <row r="451" spans="4:5" ht="12.75">
      <c r="D451" s="40"/>
      <c r="E451" s="40"/>
    </row>
    <row r="452" spans="4:5" ht="12.75">
      <c r="D452" s="40"/>
      <c r="E452" s="40"/>
    </row>
    <row r="453" spans="4:5" ht="12.75">
      <c r="D453" s="40"/>
      <c r="E453" s="40"/>
    </row>
    <row r="454" spans="4:5" ht="12.75">
      <c r="D454" s="40"/>
      <c r="E454" s="40"/>
    </row>
    <row r="455" spans="4:5" ht="12.75">
      <c r="D455" s="40"/>
      <c r="E455" s="40"/>
    </row>
    <row r="456" spans="4:5" ht="12.75">
      <c r="D456" s="40"/>
      <c r="E456" s="40"/>
    </row>
    <row r="457" spans="4:5" ht="12.75">
      <c r="D457" s="40"/>
      <c r="E457" s="40"/>
    </row>
    <row r="458" spans="4:5" ht="12.75">
      <c r="D458" s="40"/>
      <c r="E458" s="40"/>
    </row>
    <row r="459" spans="4:5" ht="12.75">
      <c r="D459" s="40"/>
      <c r="E459" s="40"/>
    </row>
    <row r="460" spans="4:5" ht="12.75">
      <c r="D460" s="40"/>
      <c r="E460" s="40"/>
    </row>
    <row r="461" spans="4:5" ht="12.75">
      <c r="D461" s="40"/>
      <c r="E461" s="40"/>
    </row>
    <row r="462" spans="4:5" ht="12.75">
      <c r="D462" s="40"/>
      <c r="E462" s="40"/>
    </row>
    <row r="463" spans="4:5" ht="12.75">
      <c r="D463" s="40"/>
      <c r="E463" s="40"/>
    </row>
    <row r="464" spans="4:5" ht="12.75">
      <c r="D464" s="40"/>
      <c r="E464" s="40"/>
    </row>
    <row r="465" spans="4:5" ht="12.75">
      <c r="D465" s="40"/>
      <c r="E465" s="40"/>
    </row>
    <row r="466" spans="4:5" ht="12.75">
      <c r="D466" s="40"/>
      <c r="E466" s="40"/>
    </row>
    <row r="467" spans="4:5" ht="12.75">
      <c r="D467" s="40"/>
      <c r="E467" s="40"/>
    </row>
    <row r="468" spans="4:5" ht="12.75">
      <c r="D468" s="40"/>
      <c r="E468" s="40"/>
    </row>
    <row r="469" spans="4:5" ht="12.75">
      <c r="D469" s="40"/>
      <c r="E469" s="40"/>
    </row>
    <row r="470" spans="4:5" ht="12.75">
      <c r="D470" s="40"/>
      <c r="E470" s="40"/>
    </row>
    <row r="471" spans="4:5" ht="12.75">
      <c r="D471" s="40"/>
      <c r="E471" s="40"/>
    </row>
    <row r="472" spans="4:5" ht="12.75">
      <c r="D472" s="40"/>
      <c r="E472" s="40"/>
    </row>
    <row r="473" spans="4:5" ht="12.75">
      <c r="D473" s="40"/>
      <c r="E473" s="40"/>
    </row>
    <row r="474" spans="4:5" ht="12.75">
      <c r="D474" s="40"/>
      <c r="E474" s="40"/>
    </row>
    <row r="475" spans="4:5" ht="12.75">
      <c r="D475" s="40"/>
      <c r="E475" s="40"/>
    </row>
    <row r="476" spans="4:5" ht="12.75">
      <c r="D476" s="40"/>
      <c r="E476" s="40"/>
    </row>
    <row r="477" spans="4:5" ht="12.75">
      <c r="D477" s="40"/>
      <c r="E477" s="40"/>
    </row>
    <row r="478" spans="4:5" ht="12.75">
      <c r="D478" s="40"/>
      <c r="E478" s="40"/>
    </row>
    <row r="479" spans="4:5" ht="12.75">
      <c r="D479" s="40"/>
      <c r="E479" s="40"/>
    </row>
    <row r="480" spans="4:5" ht="12.75">
      <c r="D480" s="40"/>
      <c r="E480" s="40"/>
    </row>
    <row r="481" spans="4:5" ht="12.75">
      <c r="D481" s="40"/>
      <c r="E481" s="40"/>
    </row>
    <row r="482" spans="4:5" ht="12.75">
      <c r="D482" s="40"/>
      <c r="E482" s="40"/>
    </row>
    <row r="483" spans="4:5" ht="12.75">
      <c r="D483" s="40"/>
      <c r="E483" s="40"/>
    </row>
    <row r="484" spans="4:5" ht="12.75">
      <c r="D484" s="40"/>
      <c r="E484" s="40"/>
    </row>
    <row r="485" spans="4:5" ht="12.75">
      <c r="D485" s="40"/>
      <c r="E485" s="40"/>
    </row>
    <row r="486" spans="4:5" ht="12.75">
      <c r="D486" s="40"/>
      <c r="E486" s="40"/>
    </row>
    <row r="487" spans="4:5" ht="12.75">
      <c r="D487" s="40"/>
      <c r="E487" s="40"/>
    </row>
    <row r="488" spans="4:5" ht="12.75">
      <c r="D488" s="40"/>
      <c r="E488" s="40"/>
    </row>
    <row r="489" spans="4:5" ht="12.75">
      <c r="D489" s="40"/>
      <c r="E489" s="40"/>
    </row>
    <row r="490" spans="4:5" ht="12.75">
      <c r="D490" s="40"/>
      <c r="E490" s="40"/>
    </row>
    <row r="491" spans="4:5" ht="12.75">
      <c r="D491" s="40"/>
      <c r="E491" s="40"/>
    </row>
    <row r="492" spans="4:5" ht="12.75">
      <c r="D492" s="40"/>
      <c r="E492" s="40"/>
    </row>
    <row r="493" spans="4:5" ht="12.75">
      <c r="D493" s="40"/>
      <c r="E493" s="40"/>
    </row>
    <row r="494" spans="4:5" ht="12.75">
      <c r="D494" s="40"/>
      <c r="E494" s="40"/>
    </row>
    <row r="495" spans="4:5" ht="12.75">
      <c r="D495" s="40"/>
      <c r="E495" s="40"/>
    </row>
    <row r="496" spans="4:5" ht="12.75">
      <c r="D496" s="40"/>
      <c r="E496" s="40"/>
    </row>
    <row r="497" spans="4:5" ht="12.75">
      <c r="D497" s="40"/>
      <c r="E497" s="40"/>
    </row>
    <row r="498" spans="4:5" ht="12.75">
      <c r="D498" s="40"/>
      <c r="E498" s="40"/>
    </row>
    <row r="499" spans="4:5" ht="12.75">
      <c r="D499" s="40"/>
      <c r="E499" s="40"/>
    </row>
    <row r="500" spans="4:5" ht="12.75">
      <c r="D500" s="40"/>
      <c r="E500" s="40"/>
    </row>
    <row r="501" spans="4:5" ht="12.75">
      <c r="D501" s="40"/>
      <c r="E501" s="40"/>
    </row>
    <row r="502" spans="4:5" ht="12.75">
      <c r="D502" s="40"/>
      <c r="E502" s="40"/>
    </row>
    <row r="503" spans="4:5" ht="12.75">
      <c r="D503" s="40"/>
      <c r="E503" s="40"/>
    </row>
    <row r="504" spans="4:5" ht="12.75">
      <c r="D504" s="40"/>
      <c r="E504" s="40"/>
    </row>
    <row r="505" spans="4:5" ht="12.75">
      <c r="D505" s="40"/>
      <c r="E505" s="40"/>
    </row>
    <row r="506" spans="4:5" ht="12.75">
      <c r="D506" s="40"/>
      <c r="E506" s="40"/>
    </row>
    <row r="507" spans="4:5" ht="12.75">
      <c r="D507" s="40"/>
      <c r="E507" s="40"/>
    </row>
    <row r="508" spans="4:5" ht="12.75">
      <c r="D508" s="40"/>
      <c r="E508" s="40"/>
    </row>
    <row r="509" spans="4:5" ht="12.75">
      <c r="D509" s="40"/>
      <c r="E509" s="40"/>
    </row>
    <row r="510" spans="4:5" ht="12.75">
      <c r="D510" s="40"/>
      <c r="E510" s="40"/>
    </row>
    <row r="511" spans="4:5" ht="12.75">
      <c r="D511" s="40"/>
      <c r="E511" s="40"/>
    </row>
    <row r="512" spans="4:5" ht="12.75">
      <c r="D512" s="40"/>
      <c r="E512" s="40"/>
    </row>
    <row r="513" spans="4:5" ht="12.75">
      <c r="D513" s="40"/>
      <c r="E513" s="40"/>
    </row>
    <row r="514" spans="4:5" ht="12.75">
      <c r="D514" s="40"/>
      <c r="E514" s="40"/>
    </row>
    <row r="515" spans="4:5" ht="12.75">
      <c r="D515" s="40"/>
      <c r="E515" s="40"/>
    </row>
    <row r="516" spans="4:5" ht="12.75">
      <c r="D516" s="40"/>
      <c r="E516" s="40"/>
    </row>
    <row r="517" spans="4:5" ht="12.75">
      <c r="D517" s="40"/>
      <c r="E517" s="40"/>
    </row>
    <row r="518" spans="4:5" ht="12.75">
      <c r="D518" s="40"/>
      <c r="E518" s="40"/>
    </row>
    <row r="519" spans="4:5" ht="12.75">
      <c r="D519" s="40"/>
      <c r="E519" s="40"/>
    </row>
    <row r="520" spans="4:5" ht="12.75">
      <c r="D520" s="40"/>
      <c r="E520" s="40"/>
    </row>
    <row r="521" spans="4:5" ht="12.75">
      <c r="D521" s="40"/>
      <c r="E521" s="40"/>
    </row>
    <row r="522" spans="4:5" ht="12.75">
      <c r="D522" s="40"/>
      <c r="E522" s="40"/>
    </row>
    <row r="523" spans="4:5" ht="12.75">
      <c r="D523" s="40"/>
      <c r="E523" s="40"/>
    </row>
    <row r="524" spans="4:5" ht="12.75">
      <c r="D524" s="40"/>
      <c r="E524" s="40"/>
    </row>
    <row r="525" spans="4:5" ht="12.75">
      <c r="D525" s="40"/>
      <c r="E525" s="40"/>
    </row>
    <row r="526" spans="4:5" ht="12.75">
      <c r="D526" s="40"/>
      <c r="E526" s="40"/>
    </row>
    <row r="527" spans="4:5" ht="12.75">
      <c r="D527" s="40"/>
      <c r="E527" s="40"/>
    </row>
    <row r="528" spans="4:5" ht="12.75">
      <c r="D528" s="40"/>
      <c r="E528" s="40"/>
    </row>
    <row r="529" spans="4:5" ht="12.75">
      <c r="D529" s="40"/>
      <c r="E529" s="40"/>
    </row>
    <row r="530" spans="4:5" ht="12.75">
      <c r="D530" s="40"/>
      <c r="E530" s="40"/>
    </row>
    <row r="531" spans="4:5" ht="12.75">
      <c r="D531" s="40"/>
      <c r="E531" s="40"/>
    </row>
    <row r="532" spans="4:5" ht="12.75">
      <c r="D532" s="40"/>
      <c r="E532" s="40"/>
    </row>
    <row r="533" spans="4:5" ht="12.75">
      <c r="D533" s="40"/>
      <c r="E533" s="40"/>
    </row>
    <row r="534" spans="4:5" ht="12.75">
      <c r="D534" s="40"/>
      <c r="E534" s="40"/>
    </row>
    <row r="535" spans="4:5" ht="12.75">
      <c r="D535" s="40"/>
      <c r="E535" s="40"/>
    </row>
    <row r="536" spans="4:5" ht="12.75">
      <c r="D536" s="40"/>
      <c r="E536" s="40"/>
    </row>
    <row r="537" spans="4:5" ht="12.75">
      <c r="D537" s="40"/>
      <c r="E537" s="40"/>
    </row>
    <row r="538" spans="4:5" ht="12.75">
      <c r="D538" s="40"/>
      <c r="E538" s="40"/>
    </row>
    <row r="539" spans="4:5" ht="12.75">
      <c r="D539" s="40"/>
      <c r="E539" s="40"/>
    </row>
    <row r="540" spans="4:5" ht="12.75">
      <c r="D540" s="40"/>
      <c r="E540" s="40"/>
    </row>
    <row r="541" spans="4:5" ht="12.75">
      <c r="D541" s="40"/>
      <c r="E541" s="40"/>
    </row>
    <row r="542" spans="4:5" ht="12.75">
      <c r="D542" s="40"/>
      <c r="E542" s="40"/>
    </row>
    <row r="543" spans="4:5" ht="12.75">
      <c r="D543" s="40"/>
      <c r="E543" s="40"/>
    </row>
    <row r="544" spans="4:5" ht="12.75">
      <c r="D544" s="40"/>
      <c r="E544" s="40"/>
    </row>
    <row r="545" spans="4:5" ht="12.75">
      <c r="D545" s="40"/>
      <c r="E545" s="40"/>
    </row>
    <row r="546" spans="4:5" ht="12.75">
      <c r="D546" s="40"/>
      <c r="E546" s="40"/>
    </row>
    <row r="547" spans="4:5" ht="12.75">
      <c r="D547" s="40"/>
      <c r="E547" s="40"/>
    </row>
    <row r="548" spans="4:5" ht="12.75">
      <c r="D548" s="40"/>
      <c r="E548" s="40"/>
    </row>
    <row r="549" spans="4:5" ht="12.75">
      <c r="D549" s="40"/>
      <c r="E549" s="40"/>
    </row>
    <row r="550" spans="4:5" ht="12.75">
      <c r="D550" s="40"/>
      <c r="E550" s="40"/>
    </row>
    <row r="551" spans="4:5" ht="12.75">
      <c r="D551" s="40"/>
      <c r="E551" s="40"/>
    </row>
    <row r="552" spans="4:5" ht="12.75">
      <c r="D552" s="40"/>
      <c r="E552" s="40"/>
    </row>
    <row r="553" spans="4:5" ht="12.75">
      <c r="D553" s="40"/>
      <c r="E553" s="40"/>
    </row>
    <row r="554" spans="4:5" ht="12.75">
      <c r="D554" s="40"/>
      <c r="E554" s="40"/>
    </row>
    <row r="555" spans="4:5" ht="12.75">
      <c r="D555" s="40"/>
      <c r="E555" s="40"/>
    </row>
    <row r="556" spans="4:5" ht="12.75">
      <c r="D556" s="40"/>
      <c r="E556" s="40"/>
    </row>
    <row r="557" spans="4:5" ht="12.75">
      <c r="D557" s="40"/>
      <c r="E557" s="40"/>
    </row>
    <row r="558" spans="4:5" ht="12.75">
      <c r="D558" s="40"/>
      <c r="E558" s="40"/>
    </row>
    <row r="559" spans="4:5" ht="12.75">
      <c r="D559" s="40"/>
      <c r="E559" s="40"/>
    </row>
    <row r="560" spans="4:5" ht="12.75">
      <c r="D560" s="40"/>
      <c r="E560" s="40"/>
    </row>
    <row r="561" spans="4:5" ht="12.75">
      <c r="D561" s="40"/>
      <c r="E561" s="40"/>
    </row>
    <row r="562" spans="4:5" ht="12.75">
      <c r="D562" s="40"/>
      <c r="E562" s="40"/>
    </row>
    <row r="563" spans="4:5" ht="12.75">
      <c r="D563" s="40"/>
      <c r="E563" s="40"/>
    </row>
    <row r="564" spans="4:5" ht="12.75">
      <c r="D564" s="40"/>
      <c r="E564" s="40"/>
    </row>
    <row r="565" spans="4:5" ht="12.75">
      <c r="D565" s="40"/>
      <c r="E565" s="40"/>
    </row>
    <row r="566" spans="4:5" ht="12.75">
      <c r="D566" s="40"/>
      <c r="E566" s="40"/>
    </row>
    <row r="567" spans="4:5" ht="12.75">
      <c r="D567" s="40"/>
      <c r="E567" s="40"/>
    </row>
    <row r="568" spans="4:5" ht="12.75">
      <c r="D568" s="40"/>
      <c r="E568" s="40"/>
    </row>
    <row r="569" spans="4:5" ht="12.75">
      <c r="D569" s="40"/>
      <c r="E569" s="40"/>
    </row>
    <row r="570" spans="4:5" ht="12.75">
      <c r="D570" s="40"/>
      <c r="E570" s="40"/>
    </row>
    <row r="571" spans="4:5" ht="12.75">
      <c r="D571" s="40"/>
      <c r="E571" s="40"/>
    </row>
    <row r="572" spans="4:5" ht="12.75">
      <c r="D572" s="40"/>
      <c r="E572" s="40"/>
    </row>
    <row r="573" spans="4:5" ht="12.75">
      <c r="D573" s="40"/>
      <c r="E573" s="40"/>
    </row>
    <row r="574" spans="4:5" ht="12.75">
      <c r="D574" s="40"/>
      <c r="E574" s="40"/>
    </row>
    <row r="575" spans="4:5" ht="12.75">
      <c r="D575" s="40"/>
      <c r="E575" s="40"/>
    </row>
    <row r="576" spans="4:5" ht="12.75">
      <c r="D576" s="40"/>
      <c r="E576" s="40"/>
    </row>
    <row r="577" spans="4:5" ht="12.75">
      <c r="D577" s="40"/>
      <c r="E577" s="40"/>
    </row>
    <row r="578" spans="4:5" ht="12.75">
      <c r="D578" s="40"/>
      <c r="E578" s="40"/>
    </row>
    <row r="579" spans="4:5" ht="12.75">
      <c r="D579" s="40"/>
      <c r="E579" s="40"/>
    </row>
    <row r="580" spans="4:5" ht="12.75">
      <c r="D580" s="40"/>
      <c r="E580" s="40"/>
    </row>
    <row r="581" spans="4:5" ht="12.75">
      <c r="D581" s="40"/>
      <c r="E581" s="40"/>
    </row>
    <row r="582" spans="4:5" ht="12.75">
      <c r="D582" s="40"/>
      <c r="E582" s="40"/>
    </row>
    <row r="583" spans="4:5" ht="12.75">
      <c r="D583" s="40"/>
      <c r="E583" s="40"/>
    </row>
    <row r="584" spans="4:5" ht="12.75">
      <c r="D584" s="40"/>
      <c r="E584" s="40"/>
    </row>
    <row r="585" spans="4:5" ht="12.75">
      <c r="D585" s="40"/>
      <c r="E585" s="40"/>
    </row>
    <row r="586" spans="4:5" ht="12.75">
      <c r="D586" s="40"/>
      <c r="E586" s="40"/>
    </row>
    <row r="587" spans="4:5" ht="12.75">
      <c r="D587" s="40"/>
      <c r="E587" s="40"/>
    </row>
    <row r="588" spans="4:5" ht="12.75">
      <c r="D588" s="40"/>
      <c r="E588" s="40"/>
    </row>
    <row r="589" spans="4:5" ht="12.75">
      <c r="D589" s="40"/>
      <c r="E589" s="40"/>
    </row>
    <row r="590" spans="4:5" ht="12.75">
      <c r="D590" s="40"/>
      <c r="E590" s="40"/>
    </row>
    <row r="591" spans="4:5" ht="12.75">
      <c r="D591" s="40"/>
      <c r="E591" s="40"/>
    </row>
    <row r="592" spans="4:5" ht="12.75">
      <c r="D592" s="40"/>
      <c r="E592" s="40"/>
    </row>
    <row r="593" spans="4:5" ht="12.75">
      <c r="D593" s="40"/>
      <c r="E593" s="40"/>
    </row>
    <row r="594" spans="4:5" ht="12.75">
      <c r="D594" s="40"/>
      <c r="E594" s="40"/>
    </row>
    <row r="595" spans="4:5" ht="12.75">
      <c r="D595" s="40"/>
      <c r="E595" s="40"/>
    </row>
    <row r="596" spans="4:5" ht="12.75">
      <c r="D596" s="40"/>
      <c r="E596" s="40"/>
    </row>
    <row r="597" spans="4:5" ht="12.75">
      <c r="D597" s="40"/>
      <c r="E597" s="40"/>
    </row>
    <row r="598" spans="4:5" ht="12.75">
      <c r="D598" s="40"/>
      <c r="E598" s="40"/>
    </row>
    <row r="599" spans="4:5" ht="12.75">
      <c r="D599" s="40"/>
      <c r="E599" s="40"/>
    </row>
    <row r="600" spans="4:5" ht="12.75">
      <c r="D600" s="40"/>
      <c r="E600" s="40"/>
    </row>
    <row r="601" spans="4:5" ht="12.75">
      <c r="D601" s="40"/>
      <c r="E601" s="40"/>
    </row>
    <row r="602" spans="4:5" ht="12.75">
      <c r="D602" s="40"/>
      <c r="E602" s="40"/>
    </row>
    <row r="603" spans="4:5" ht="12.75">
      <c r="D603" s="40"/>
      <c r="E603" s="40"/>
    </row>
    <row r="604" spans="4:5" ht="12.75">
      <c r="D604" s="40"/>
      <c r="E604" s="40"/>
    </row>
    <row r="605" spans="4:5" ht="12.75">
      <c r="D605" s="40"/>
      <c r="E605" s="40"/>
    </row>
    <row r="606" spans="4:5" ht="12.75">
      <c r="D606" s="40"/>
      <c r="E606" s="40"/>
    </row>
    <row r="607" spans="4:5" ht="12.75">
      <c r="D607" s="40"/>
      <c r="E607" s="40"/>
    </row>
    <row r="608" spans="4:5" ht="12.75">
      <c r="D608" s="40"/>
      <c r="E608" s="40"/>
    </row>
    <row r="609" spans="4:5" ht="12.75">
      <c r="D609" s="40"/>
      <c r="E609" s="40"/>
    </row>
    <row r="610" spans="4:5" ht="12.75">
      <c r="D610" s="40"/>
      <c r="E610" s="40"/>
    </row>
    <row r="611" spans="4:5" ht="12.75">
      <c r="D611" s="40"/>
      <c r="E611" s="40"/>
    </row>
    <row r="612" spans="4:5" ht="12.75">
      <c r="D612" s="40"/>
      <c r="E612" s="40"/>
    </row>
    <row r="613" spans="4:5" ht="12.75">
      <c r="D613" s="40"/>
      <c r="E613" s="40"/>
    </row>
    <row r="614" spans="4:5" ht="12.75">
      <c r="D614" s="40"/>
      <c r="E614" s="40"/>
    </row>
    <row r="615" spans="4:5" ht="12.75">
      <c r="D615" s="40"/>
      <c r="E615" s="40"/>
    </row>
    <row r="616" spans="4:5" ht="12.75">
      <c r="D616" s="40"/>
      <c r="E616" s="40"/>
    </row>
    <row r="617" spans="4:5" ht="12.75">
      <c r="D617" s="40"/>
      <c r="E617" s="40"/>
    </row>
    <row r="618" spans="4:5" ht="12.75">
      <c r="D618" s="40"/>
      <c r="E618" s="40"/>
    </row>
    <row r="619" spans="4:5" ht="12.75">
      <c r="D619" s="40"/>
      <c r="E619" s="40"/>
    </row>
    <row r="620" spans="4:5" ht="12.75">
      <c r="D620" s="40"/>
      <c r="E620" s="40"/>
    </row>
    <row r="621" spans="4:5" ht="12.75">
      <c r="D621" s="40"/>
      <c r="E621" s="40"/>
    </row>
    <row r="622" spans="4:5" ht="12.75">
      <c r="D622" s="40"/>
      <c r="E622" s="40"/>
    </row>
    <row r="623" spans="4:5" ht="12.75">
      <c r="D623" s="40"/>
      <c r="E623" s="40"/>
    </row>
    <row r="624" spans="4:5" ht="12.75">
      <c r="D624" s="40"/>
      <c r="E624" s="40"/>
    </row>
    <row r="625" spans="4:5" ht="12.75">
      <c r="D625" s="40"/>
      <c r="E625" s="40"/>
    </row>
    <row r="626" spans="4:5" ht="12.75">
      <c r="D626" s="40"/>
      <c r="E626" s="40"/>
    </row>
    <row r="627" spans="4:5" ht="12.75">
      <c r="D627" s="40"/>
      <c r="E627" s="40"/>
    </row>
    <row r="628" spans="4:5" ht="12.75">
      <c r="D628" s="40"/>
      <c r="E628" s="40"/>
    </row>
    <row r="629" spans="4:5" ht="12.75">
      <c r="D629" s="40"/>
      <c r="E629" s="40"/>
    </row>
    <row r="630" spans="4:5" ht="12.75">
      <c r="D630" s="40"/>
      <c r="E630" s="40"/>
    </row>
    <row r="631" spans="4:5" ht="12.75">
      <c r="D631" s="40"/>
      <c r="E631" s="40"/>
    </row>
    <row r="632" spans="4:5" ht="12.75">
      <c r="D632" s="40"/>
      <c r="E632" s="40"/>
    </row>
    <row r="633" spans="4:5" ht="12.75">
      <c r="D633" s="40"/>
      <c r="E633" s="40"/>
    </row>
    <row r="634" spans="4:5" ht="12.75">
      <c r="D634" s="40"/>
      <c r="E634" s="40"/>
    </row>
    <row r="635" spans="4:5" ht="12.75">
      <c r="D635" s="40"/>
      <c r="E635" s="40"/>
    </row>
    <row r="636" spans="4:5" ht="12.75">
      <c r="D636" s="40"/>
      <c r="E636" s="40"/>
    </row>
    <row r="637" spans="4:5" ht="12.75">
      <c r="D637" s="40"/>
      <c r="E637" s="40"/>
    </row>
    <row r="638" spans="4:5" ht="12.75">
      <c r="D638" s="40"/>
      <c r="E638" s="40"/>
    </row>
    <row r="639" spans="4:5" ht="12.75">
      <c r="D639" s="40"/>
      <c r="E639" s="40"/>
    </row>
    <row r="640" spans="4:5" ht="12.75">
      <c r="D640" s="40"/>
      <c r="E640" s="40"/>
    </row>
    <row r="641" spans="4:5" ht="12.75">
      <c r="D641" s="40"/>
      <c r="E641" s="40"/>
    </row>
    <row r="642" spans="4:5" ht="12.75">
      <c r="D642" s="40"/>
      <c r="E642" s="40"/>
    </row>
    <row r="643" spans="4:5" ht="12.75">
      <c r="D643" s="40"/>
      <c r="E643" s="40"/>
    </row>
    <row r="644" spans="4:5" ht="12.75">
      <c r="D644" s="40"/>
      <c r="E644" s="40"/>
    </row>
    <row r="645" spans="4:5" ht="12.75">
      <c r="D645" s="40"/>
      <c r="E645" s="40"/>
    </row>
    <row r="646" spans="4:5" ht="12.75">
      <c r="D646" s="40"/>
      <c r="E646" s="40"/>
    </row>
    <row r="647" spans="4:5" ht="12.75">
      <c r="D647" s="40"/>
      <c r="E647" s="40"/>
    </row>
    <row r="648" spans="4:5" ht="12.75">
      <c r="D648" s="40"/>
      <c r="E648" s="40"/>
    </row>
    <row r="649" spans="4:5" ht="12.75">
      <c r="D649" s="40"/>
      <c r="E649" s="40"/>
    </row>
    <row r="650" spans="4:5" ht="12.75">
      <c r="D650" s="40"/>
      <c r="E650" s="40"/>
    </row>
    <row r="651" spans="4:5" ht="12.75">
      <c r="D651" s="40"/>
      <c r="E651" s="40"/>
    </row>
    <row r="652" spans="4:5" ht="12.75">
      <c r="D652" s="40"/>
      <c r="E652" s="40"/>
    </row>
    <row r="653" spans="4:5" ht="12.75">
      <c r="D653" s="40"/>
      <c r="E653" s="40"/>
    </row>
    <row r="654" spans="4:5" ht="12.75">
      <c r="D654" s="40"/>
      <c r="E654" s="40"/>
    </row>
    <row r="655" spans="4:5" ht="12.75">
      <c r="D655" s="40"/>
      <c r="E655" s="40"/>
    </row>
    <row r="656" spans="4:5" ht="12.75">
      <c r="D656" s="40"/>
      <c r="E656" s="40"/>
    </row>
    <row r="657" spans="4:5" ht="12.75">
      <c r="D657" s="40"/>
      <c r="E657" s="40"/>
    </row>
    <row r="658" spans="4:5" ht="12.75">
      <c r="D658" s="40"/>
      <c r="E658" s="40"/>
    </row>
    <row r="659" spans="4:5" ht="12.75">
      <c r="D659" s="40"/>
      <c r="E659" s="40"/>
    </row>
    <row r="660" spans="4:5" ht="12.75">
      <c r="D660" s="40"/>
      <c r="E660" s="40"/>
    </row>
    <row r="661" spans="4:5" ht="12.75">
      <c r="D661" s="40"/>
      <c r="E661" s="40"/>
    </row>
    <row r="662" spans="4:5" ht="12.75">
      <c r="D662" s="40"/>
      <c r="E662" s="40"/>
    </row>
    <row r="663" spans="4:5" ht="12.75">
      <c r="D663" s="40"/>
      <c r="E663" s="40"/>
    </row>
    <row r="664" spans="4:5" ht="12.75">
      <c r="D664" s="40"/>
      <c r="E664" s="40"/>
    </row>
    <row r="665" spans="4:5" ht="12.75">
      <c r="D665" s="40"/>
      <c r="E665" s="40"/>
    </row>
    <row r="666" spans="4:5" ht="12.75">
      <c r="D666" s="40"/>
      <c r="E666" s="40"/>
    </row>
    <row r="667" spans="4:5" ht="12.75">
      <c r="D667" s="40"/>
      <c r="E667" s="40"/>
    </row>
    <row r="668" spans="4:5" ht="12.75">
      <c r="D668" s="40"/>
      <c r="E668" s="40"/>
    </row>
    <row r="669" spans="4:5" ht="12.75">
      <c r="D669" s="40"/>
      <c r="E669" s="40"/>
    </row>
    <row r="670" spans="4:5" ht="12.75">
      <c r="D670" s="40"/>
      <c r="E670" s="40"/>
    </row>
    <row r="671" spans="4:5" ht="12.75">
      <c r="D671" s="40"/>
      <c r="E671" s="40"/>
    </row>
    <row r="672" spans="4:5" ht="12.75">
      <c r="D672" s="40"/>
      <c r="E672" s="40"/>
    </row>
    <row r="673" spans="4:5" ht="12.75">
      <c r="D673" s="40"/>
      <c r="E673" s="40"/>
    </row>
    <row r="674" spans="4:5" ht="12.75">
      <c r="D674" s="40"/>
      <c r="E674" s="40"/>
    </row>
    <row r="675" spans="4:5" ht="12.75">
      <c r="D675" s="40"/>
      <c r="E675" s="40"/>
    </row>
    <row r="676" spans="4:5" ht="12.75">
      <c r="D676" s="40"/>
      <c r="E676" s="40"/>
    </row>
    <row r="677" spans="4:5" ht="12.75">
      <c r="D677" s="40"/>
      <c r="E677" s="40"/>
    </row>
    <row r="678" spans="4:5" ht="12.75">
      <c r="D678" s="40"/>
      <c r="E678" s="40"/>
    </row>
    <row r="679" spans="4:5" ht="12.75">
      <c r="D679" s="40"/>
      <c r="E679" s="40"/>
    </row>
    <row r="680" spans="4:5" ht="12.75">
      <c r="D680" s="40"/>
      <c r="E680" s="40"/>
    </row>
    <row r="681" spans="4:5" ht="12.75">
      <c r="D681" s="40"/>
      <c r="E681" s="40"/>
    </row>
    <row r="682" spans="4:5" ht="12.75">
      <c r="D682" s="40"/>
      <c r="E682" s="40"/>
    </row>
    <row r="683" spans="4:5" ht="12.75">
      <c r="D683" s="40"/>
      <c r="E683" s="40"/>
    </row>
    <row r="684" spans="4:5" ht="12.75">
      <c r="D684" s="40"/>
      <c r="E684" s="40"/>
    </row>
    <row r="685" spans="4:5" ht="12.75">
      <c r="D685" s="40"/>
      <c r="E685" s="40"/>
    </row>
    <row r="686" spans="4:5" ht="12.75">
      <c r="D686" s="40"/>
      <c r="E686" s="40"/>
    </row>
    <row r="687" spans="4:5" ht="12.75">
      <c r="D687" s="40"/>
      <c r="E687" s="40"/>
    </row>
    <row r="688" spans="4:5" ht="12.75">
      <c r="D688" s="40"/>
      <c r="E688" s="40"/>
    </row>
    <row r="689" spans="4:5" ht="12.75">
      <c r="D689" s="40"/>
      <c r="E689" s="40"/>
    </row>
    <row r="690" spans="4:5" ht="12.75">
      <c r="D690" s="40"/>
      <c r="E690" s="40"/>
    </row>
    <row r="691" spans="4:5" ht="12.75">
      <c r="D691" s="40"/>
      <c r="E691" s="40"/>
    </row>
    <row r="692" spans="4:5" ht="12.75">
      <c r="D692" s="40"/>
      <c r="E692" s="40"/>
    </row>
    <row r="693" spans="4:5" ht="12.75">
      <c r="D693" s="40"/>
      <c r="E693" s="40"/>
    </row>
    <row r="694" spans="4:5" ht="12.75">
      <c r="D694" s="40"/>
      <c r="E694" s="40"/>
    </row>
    <row r="695" spans="4:5" ht="12.75">
      <c r="D695" s="40"/>
      <c r="E695" s="40"/>
    </row>
    <row r="696" spans="4:5" ht="12.75">
      <c r="D696" s="40"/>
      <c r="E696" s="40"/>
    </row>
    <row r="697" spans="4:5" ht="12.75">
      <c r="D697" s="40"/>
      <c r="E697" s="40"/>
    </row>
    <row r="698" spans="4:5" ht="12.75">
      <c r="D698" s="40"/>
      <c r="E698" s="40"/>
    </row>
    <row r="699" spans="4:5" ht="12.75">
      <c r="D699" s="40"/>
      <c r="E699" s="40"/>
    </row>
    <row r="700" spans="4:5" ht="12.75">
      <c r="D700" s="40"/>
      <c r="E700" s="40"/>
    </row>
    <row r="701" spans="4:5" ht="12.75">
      <c r="D701" s="40"/>
      <c r="E701" s="40"/>
    </row>
    <row r="702" spans="4:5" ht="12.75">
      <c r="D702" s="40"/>
      <c r="E702" s="40"/>
    </row>
    <row r="703" spans="4:5" ht="12.75">
      <c r="D703" s="40"/>
      <c r="E703" s="40"/>
    </row>
    <row r="704" spans="4:5" ht="12.75">
      <c r="D704" s="40"/>
      <c r="E704" s="40"/>
    </row>
    <row r="705" spans="4:5" ht="12.75">
      <c r="D705" s="40"/>
      <c r="E705" s="40"/>
    </row>
    <row r="706" spans="4:5" ht="12.75">
      <c r="D706" s="40"/>
      <c r="E706" s="40"/>
    </row>
    <row r="707" spans="4:5" ht="12.75">
      <c r="D707" s="40"/>
      <c r="E707" s="40"/>
    </row>
    <row r="708" spans="4:5" ht="12.75">
      <c r="D708" s="40"/>
      <c r="E708" s="40"/>
    </row>
    <row r="709" spans="4:5" ht="12.75">
      <c r="D709" s="40"/>
      <c r="E709" s="40"/>
    </row>
    <row r="710" spans="4:5" ht="12.75">
      <c r="D710" s="40"/>
      <c r="E710" s="40"/>
    </row>
    <row r="711" spans="4:5" ht="12.75">
      <c r="D711" s="40"/>
      <c r="E711" s="40"/>
    </row>
    <row r="712" spans="4:5" ht="12.75">
      <c r="D712" s="40"/>
      <c r="E712" s="40"/>
    </row>
    <row r="713" spans="4:5" ht="12.75">
      <c r="D713" s="40"/>
      <c r="E713" s="40"/>
    </row>
    <row r="714" spans="4:5" ht="12.75">
      <c r="D714" s="40"/>
      <c r="E714" s="40"/>
    </row>
    <row r="715" spans="4:5" ht="12.75">
      <c r="D715" s="40"/>
      <c r="E715" s="40"/>
    </row>
    <row r="716" spans="4:5" ht="12.75">
      <c r="D716" s="40"/>
      <c r="E716" s="40"/>
    </row>
    <row r="717" spans="4:5" ht="12.75">
      <c r="D717" s="40"/>
      <c r="E717" s="40"/>
    </row>
    <row r="718" spans="4:5" ht="12.75">
      <c r="D718" s="40"/>
      <c r="E718" s="40"/>
    </row>
    <row r="719" spans="4:5" ht="12.75">
      <c r="D719" s="40"/>
      <c r="E719" s="40"/>
    </row>
    <row r="720" spans="4:5" ht="12.75">
      <c r="D720" s="40"/>
      <c r="E720" s="40"/>
    </row>
    <row r="721" spans="4:5" ht="12.75">
      <c r="D721" s="40"/>
      <c r="E721" s="40"/>
    </row>
    <row r="722" spans="4:5" ht="12.75">
      <c r="D722" s="40"/>
      <c r="E722" s="40"/>
    </row>
    <row r="723" spans="4:5" ht="12.75">
      <c r="D723" s="40"/>
      <c r="E723" s="40"/>
    </row>
    <row r="724" spans="4:5" ht="12.75">
      <c r="D724" s="40"/>
      <c r="E724" s="40"/>
    </row>
    <row r="725" spans="4:5" ht="12.75">
      <c r="D725" s="40"/>
      <c r="E725" s="40"/>
    </row>
    <row r="726" spans="4:5" ht="12.75">
      <c r="D726" s="40"/>
      <c r="E726" s="40"/>
    </row>
    <row r="727" spans="4:5" ht="12.75">
      <c r="D727" s="40"/>
      <c r="E727" s="40"/>
    </row>
    <row r="728" spans="4:5" ht="12.75">
      <c r="D728" s="40"/>
      <c r="E728" s="40"/>
    </row>
    <row r="729" spans="4:5" ht="12.75">
      <c r="D729" s="40"/>
      <c r="E729" s="40"/>
    </row>
    <row r="730" spans="4:5" ht="12.75">
      <c r="D730" s="40"/>
      <c r="E730" s="40"/>
    </row>
    <row r="731" spans="4:5" ht="12.75">
      <c r="D731" s="40"/>
      <c r="E731" s="40"/>
    </row>
    <row r="732" spans="4:5" ht="12.75">
      <c r="D732" s="40"/>
      <c r="E732" s="40"/>
    </row>
    <row r="733" spans="4:5" ht="12.75">
      <c r="D733" s="40"/>
      <c r="E733" s="40"/>
    </row>
    <row r="734" spans="4:5" ht="12.75">
      <c r="D734" s="40"/>
      <c r="E734" s="40"/>
    </row>
    <row r="735" spans="4:5" ht="12.75">
      <c r="D735" s="40"/>
      <c r="E735" s="40"/>
    </row>
    <row r="736" spans="4:5" ht="12.75">
      <c r="D736" s="40"/>
      <c r="E736" s="40"/>
    </row>
    <row r="737" spans="4:5" ht="12.75">
      <c r="D737" s="40"/>
      <c r="E737" s="40"/>
    </row>
    <row r="738" spans="4:5" ht="12.75">
      <c r="D738" s="40"/>
      <c r="E738" s="40"/>
    </row>
    <row r="739" spans="4:5" ht="12.75">
      <c r="D739" s="40"/>
      <c r="E739" s="40"/>
    </row>
    <row r="740" spans="4:5" ht="12.75">
      <c r="D740" s="40"/>
      <c r="E740" s="40"/>
    </row>
    <row r="741" spans="4:5" ht="12.75">
      <c r="D741" s="40"/>
      <c r="E741" s="40"/>
    </row>
    <row r="742" spans="4:5" ht="12.75">
      <c r="D742" s="40"/>
      <c r="E742" s="40"/>
    </row>
    <row r="743" spans="4:5" ht="12.75">
      <c r="D743" s="40"/>
      <c r="E743" s="40"/>
    </row>
    <row r="744" spans="4:5" ht="12.75">
      <c r="D744" s="40"/>
      <c r="E744" s="40"/>
    </row>
    <row r="745" spans="4:5" ht="12.75">
      <c r="D745" s="40"/>
      <c r="E745" s="40"/>
    </row>
    <row r="746" spans="4:5" ht="12.75">
      <c r="D746" s="40"/>
      <c r="E746" s="40"/>
    </row>
    <row r="747" spans="4:5" ht="12.75">
      <c r="D747" s="40"/>
      <c r="E747" s="40"/>
    </row>
    <row r="748" spans="4:5" ht="12.75">
      <c r="D748" s="40"/>
      <c r="E748" s="40"/>
    </row>
    <row r="749" spans="4:5" ht="12.75">
      <c r="D749" s="40"/>
      <c r="E749" s="40"/>
    </row>
    <row r="750" spans="4:5" ht="12.75">
      <c r="D750" s="40"/>
      <c r="E750" s="40"/>
    </row>
    <row r="751" spans="4:5" ht="12.75">
      <c r="D751" s="40"/>
      <c r="E751" s="40"/>
    </row>
    <row r="752" spans="4:5" ht="12.75">
      <c r="D752" s="40"/>
      <c r="E752" s="40"/>
    </row>
    <row r="753" spans="4:5" ht="12.75">
      <c r="D753" s="40"/>
      <c r="E753" s="40"/>
    </row>
    <row r="754" spans="4:5" ht="12.75">
      <c r="D754" s="40"/>
      <c r="E754" s="40"/>
    </row>
    <row r="755" spans="4:5" ht="12.75">
      <c r="D755" s="40"/>
      <c r="E755" s="40"/>
    </row>
    <row r="756" spans="4:5" ht="12.75">
      <c r="D756" s="40"/>
      <c r="E756" s="40"/>
    </row>
    <row r="757" spans="4:5" ht="12.75">
      <c r="D757" s="40"/>
      <c r="E757" s="40"/>
    </row>
    <row r="758" spans="4:5" ht="12.75">
      <c r="D758" s="40"/>
      <c r="E758" s="40"/>
    </row>
    <row r="759" spans="4:5" ht="12.75">
      <c r="D759" s="40"/>
      <c r="E759" s="40"/>
    </row>
    <row r="760" spans="4:5" ht="12.75">
      <c r="D760" s="40"/>
      <c r="E760" s="40"/>
    </row>
    <row r="761" spans="4:5" ht="12.75">
      <c r="D761" s="40"/>
      <c r="E761" s="40"/>
    </row>
    <row r="762" spans="4:5" ht="12.75">
      <c r="D762" s="40"/>
      <c r="E762" s="40"/>
    </row>
    <row r="763" spans="4:5" ht="12.75">
      <c r="D763" s="40"/>
      <c r="E763" s="40"/>
    </row>
    <row r="764" spans="4:5" ht="12.75">
      <c r="D764" s="40"/>
      <c r="E764" s="40"/>
    </row>
    <row r="765" spans="4:5" ht="12.75">
      <c r="D765" s="40"/>
      <c r="E765" s="40"/>
    </row>
    <row r="766" spans="4:5" ht="12.75">
      <c r="D766" s="40"/>
      <c r="E766" s="40"/>
    </row>
    <row r="767" spans="4:5" ht="12.75">
      <c r="D767" s="40"/>
      <c r="E767" s="40"/>
    </row>
    <row r="768" spans="4:5" ht="12.75">
      <c r="D768" s="40"/>
      <c r="E768" s="40"/>
    </row>
    <row r="769" spans="4:5" ht="12.75">
      <c r="D769" s="40"/>
      <c r="E769" s="40"/>
    </row>
    <row r="770" spans="4:5" ht="12.75">
      <c r="D770" s="40"/>
      <c r="E770" s="40"/>
    </row>
    <row r="771" spans="4:5" ht="12.75">
      <c r="D771" s="40"/>
      <c r="E771" s="40"/>
    </row>
    <row r="772" spans="4:5" ht="12.75">
      <c r="D772" s="40"/>
      <c r="E772" s="40"/>
    </row>
    <row r="773" spans="4:5" ht="12.75">
      <c r="D773" s="40"/>
      <c r="E773" s="40"/>
    </row>
    <row r="774" spans="4:5" ht="12.75">
      <c r="D774" s="40"/>
      <c r="E774" s="40"/>
    </row>
    <row r="775" spans="4:5" ht="12.75">
      <c r="D775" s="40"/>
      <c r="E775" s="40"/>
    </row>
    <row r="776" spans="4:5" ht="12.75">
      <c r="D776" s="40"/>
      <c r="E776" s="40"/>
    </row>
    <row r="777" spans="4:5" ht="12.75">
      <c r="D777" s="40"/>
      <c r="E777" s="40"/>
    </row>
    <row r="778" spans="4:5" ht="12.75">
      <c r="D778" s="40"/>
      <c r="E778" s="40"/>
    </row>
    <row r="779" spans="4:5" ht="12.75">
      <c r="D779" s="40"/>
      <c r="E779" s="40"/>
    </row>
    <row r="780" spans="4:5" ht="12.75">
      <c r="D780" s="40"/>
      <c r="E780" s="40"/>
    </row>
    <row r="781" spans="4:5" ht="12.75">
      <c r="D781" s="40"/>
      <c r="E781" s="40"/>
    </row>
    <row r="782" spans="4:5" ht="12.75">
      <c r="D782" s="40"/>
      <c r="E782" s="40"/>
    </row>
    <row r="783" spans="4:5" ht="12.75">
      <c r="D783" s="40"/>
      <c r="E783" s="40"/>
    </row>
    <row r="784" spans="4:5" ht="12.75">
      <c r="D784" s="40"/>
      <c r="E784" s="40"/>
    </row>
    <row r="785" spans="4:5" ht="12.75">
      <c r="D785" s="40"/>
      <c r="E785" s="40"/>
    </row>
    <row r="786" spans="4:5" ht="12.75">
      <c r="D786" s="40"/>
      <c r="E786" s="40"/>
    </row>
    <row r="787" spans="4:5" ht="12.75">
      <c r="D787" s="40"/>
      <c r="E787" s="40"/>
    </row>
    <row r="788" spans="4:5" ht="12.75">
      <c r="D788" s="40"/>
      <c r="E788" s="40"/>
    </row>
    <row r="789" spans="4:5" ht="12.75">
      <c r="D789" s="40"/>
      <c r="E789" s="40"/>
    </row>
    <row r="790" spans="4:5" ht="12.75">
      <c r="D790" s="40"/>
      <c r="E790" s="40"/>
    </row>
    <row r="791" spans="4:5" ht="12.75">
      <c r="D791" s="40"/>
      <c r="E791" s="40"/>
    </row>
    <row r="792" spans="4:5" ht="12.75">
      <c r="D792" s="40"/>
      <c r="E792" s="40"/>
    </row>
    <row r="793" spans="4:5" ht="12.75">
      <c r="D793" s="40"/>
      <c r="E793" s="40"/>
    </row>
    <row r="794" spans="4:5" ht="12.75">
      <c r="D794" s="40"/>
      <c r="E794" s="40"/>
    </row>
    <row r="795" spans="4:5" ht="12.75">
      <c r="D795" s="40"/>
      <c r="E795" s="40"/>
    </row>
    <row r="796" spans="4:5" ht="12.75">
      <c r="D796" s="40"/>
      <c r="E796" s="40"/>
    </row>
    <row r="797" spans="4:5" ht="12.75">
      <c r="D797" s="40"/>
      <c r="E797" s="40"/>
    </row>
    <row r="798" spans="4:5" ht="12.75">
      <c r="D798" s="40"/>
      <c r="E798" s="40"/>
    </row>
    <row r="799" spans="4:5" ht="12.75">
      <c r="D799" s="40"/>
      <c r="E799" s="40"/>
    </row>
    <row r="800" spans="4:5" ht="12.75">
      <c r="D800" s="40"/>
      <c r="E800" s="40"/>
    </row>
    <row r="801" spans="4:5" ht="12.75">
      <c r="D801" s="40"/>
      <c r="E801" s="40"/>
    </row>
    <row r="802" spans="4:5" ht="12.75">
      <c r="D802" s="40"/>
      <c r="E802" s="40"/>
    </row>
    <row r="803" spans="4:5" ht="12.75">
      <c r="D803" s="40"/>
      <c r="E803" s="40"/>
    </row>
    <row r="804" spans="4:5" ht="12.75">
      <c r="D804" s="40"/>
      <c r="E804" s="40"/>
    </row>
    <row r="805" spans="4:5" ht="12.75">
      <c r="D805" s="40"/>
      <c r="E805" s="40"/>
    </row>
    <row r="806" spans="4:5" ht="12.75">
      <c r="D806" s="40"/>
      <c r="E806" s="40"/>
    </row>
    <row r="807" spans="4:5" ht="12.75">
      <c r="D807" s="40"/>
      <c r="E807" s="40"/>
    </row>
    <row r="808" spans="4:5" ht="12.75">
      <c r="D808" s="40"/>
      <c r="E808" s="40"/>
    </row>
    <row r="809" spans="4:5" ht="12.75">
      <c r="D809" s="40"/>
      <c r="E809" s="40"/>
    </row>
    <row r="810" spans="4:5" ht="12.75">
      <c r="D810" s="40"/>
      <c r="E810" s="40"/>
    </row>
    <row r="811" spans="4:5" ht="12.75">
      <c r="D811" s="40"/>
      <c r="E811" s="40"/>
    </row>
    <row r="812" spans="4:5" ht="12.75">
      <c r="D812" s="40"/>
      <c r="E812" s="40"/>
    </row>
    <row r="813" spans="4:5" ht="12.75">
      <c r="D813" s="40"/>
      <c r="E813" s="40"/>
    </row>
    <row r="814" spans="4:5" ht="12.75">
      <c r="D814" s="40"/>
      <c r="E814" s="40"/>
    </row>
    <row r="815" spans="4:5" ht="12.75">
      <c r="D815" s="40"/>
      <c r="E815" s="40"/>
    </row>
    <row r="816" spans="4:5" ht="12.75">
      <c r="D816" s="40"/>
      <c r="E816" s="40"/>
    </row>
    <row r="817" spans="4:5" ht="12.75">
      <c r="D817" s="40"/>
      <c r="E817" s="40"/>
    </row>
    <row r="818" spans="4:5" ht="12.75">
      <c r="D818" s="40"/>
      <c r="E818" s="40"/>
    </row>
    <row r="819" spans="4:5" ht="12.75">
      <c r="D819" s="40"/>
      <c r="E819" s="40"/>
    </row>
    <row r="820" spans="4:5" ht="12.75">
      <c r="D820" s="40"/>
      <c r="E820" s="40"/>
    </row>
    <row r="821" spans="4:5" ht="12.75">
      <c r="D821" s="40"/>
      <c r="E821" s="40"/>
    </row>
    <row r="822" spans="4:5" ht="12.75">
      <c r="D822" s="40"/>
      <c r="E822" s="40"/>
    </row>
    <row r="823" spans="4:5" ht="12.75">
      <c r="D823" s="40"/>
      <c r="E823" s="40"/>
    </row>
    <row r="824" spans="4:5" ht="12.75">
      <c r="D824" s="40"/>
      <c r="E824" s="40"/>
    </row>
    <row r="825" spans="4:5" ht="12.75">
      <c r="D825" s="40"/>
      <c r="E825" s="40"/>
    </row>
    <row r="826" spans="4:5" ht="12.75">
      <c r="D826" s="40"/>
      <c r="E826" s="40"/>
    </row>
    <row r="827" spans="4:5" ht="12.75">
      <c r="D827" s="40"/>
      <c r="E827" s="40"/>
    </row>
    <row r="828" spans="4:5" ht="12.75">
      <c r="D828" s="40"/>
      <c r="E828" s="40"/>
    </row>
    <row r="829" spans="4:5" ht="12.75">
      <c r="D829" s="40"/>
      <c r="E829" s="40"/>
    </row>
    <row r="830" spans="4:5" ht="12.75">
      <c r="D830" s="40"/>
      <c r="E830" s="40"/>
    </row>
    <row r="831" spans="4:5" ht="12.75">
      <c r="D831" s="40"/>
      <c r="E831" s="40"/>
    </row>
    <row r="832" spans="4:5" ht="12.75">
      <c r="D832" s="40"/>
      <c r="E832" s="40"/>
    </row>
    <row r="833" spans="4:5" ht="12.75">
      <c r="D833" s="40"/>
      <c r="E833" s="40"/>
    </row>
    <row r="834" spans="4:5" ht="12.75">
      <c r="D834" s="40"/>
      <c r="E834" s="40"/>
    </row>
    <row r="835" spans="4:5" ht="12.75">
      <c r="D835" s="40"/>
      <c r="E835" s="40"/>
    </row>
    <row r="836" spans="4:5" ht="12.75">
      <c r="D836" s="40"/>
      <c r="E836" s="40"/>
    </row>
    <row r="837" spans="4:5" ht="12.75">
      <c r="D837" s="40"/>
      <c r="E837" s="40"/>
    </row>
    <row r="838" spans="4:5" ht="12.75">
      <c r="D838" s="40"/>
      <c r="E838" s="40"/>
    </row>
    <row r="839" spans="4:5" ht="12.75">
      <c r="D839" s="40"/>
      <c r="E839" s="40"/>
    </row>
    <row r="840" spans="4:5" ht="12.75">
      <c r="D840" s="40"/>
      <c r="E840" s="40"/>
    </row>
    <row r="841" spans="4:5" ht="12.75">
      <c r="D841" s="40"/>
      <c r="E841" s="40"/>
    </row>
    <row r="842" spans="4:5" ht="12.75">
      <c r="D842" s="40"/>
      <c r="E842" s="40"/>
    </row>
    <row r="843" spans="4:5" ht="12.75">
      <c r="D843" s="40"/>
      <c r="E843" s="40"/>
    </row>
    <row r="844" spans="4:5" ht="12.75">
      <c r="D844" s="40"/>
      <c r="E844" s="40"/>
    </row>
    <row r="845" spans="4:5" ht="12.75">
      <c r="D845" s="40"/>
      <c r="E845" s="40"/>
    </row>
    <row r="846" spans="4:5" ht="12.75">
      <c r="D846" s="40"/>
      <c r="E846" s="40"/>
    </row>
    <row r="847" spans="4:5" ht="12.75">
      <c r="D847" s="40"/>
      <c r="E847" s="40"/>
    </row>
    <row r="848" spans="4:5" ht="12.75">
      <c r="D848" s="40"/>
      <c r="E848" s="40"/>
    </row>
    <row r="849" spans="4:5" ht="12.75">
      <c r="D849" s="40"/>
      <c r="E849" s="40"/>
    </row>
    <row r="850" spans="4:5" ht="12.75">
      <c r="D850" s="40"/>
      <c r="E850" s="40"/>
    </row>
    <row r="851" spans="4:5" ht="12.75">
      <c r="D851" s="40"/>
      <c r="E851" s="40"/>
    </row>
    <row r="852" spans="4:5" ht="12.75">
      <c r="D852" s="40"/>
      <c r="E852" s="40"/>
    </row>
    <row r="853" spans="4:5" ht="12.75">
      <c r="D853" s="40"/>
      <c r="E853" s="40"/>
    </row>
    <row r="854" spans="4:5" ht="12.75">
      <c r="D854" s="40"/>
      <c r="E854" s="40"/>
    </row>
    <row r="855" spans="4:5" ht="12.75">
      <c r="D855" s="40"/>
      <c r="E855" s="40"/>
    </row>
    <row r="856" spans="4:5" ht="12.75">
      <c r="D856" s="40"/>
      <c r="E856" s="40"/>
    </row>
    <row r="857" spans="4:5" ht="12.75">
      <c r="D857" s="40"/>
      <c r="E857" s="40"/>
    </row>
    <row r="858" spans="4:5" ht="12.75">
      <c r="D858" s="40"/>
      <c r="E858" s="40"/>
    </row>
    <row r="859" spans="4:5" ht="12.75">
      <c r="D859" s="40"/>
      <c r="E859" s="40"/>
    </row>
    <row r="860" spans="4:5" ht="12.75">
      <c r="D860" s="40"/>
      <c r="E860" s="40"/>
    </row>
    <row r="861" spans="4:5" ht="12.75">
      <c r="D861" s="40"/>
      <c r="E861" s="40"/>
    </row>
    <row r="862" spans="4:5" ht="12.75">
      <c r="D862" s="40"/>
      <c r="E862" s="40"/>
    </row>
    <row r="863" spans="4:5" ht="12.75">
      <c r="D863" s="40"/>
      <c r="E863" s="40"/>
    </row>
    <row r="864" spans="4:5" ht="12.75">
      <c r="D864" s="40"/>
      <c r="E864" s="40"/>
    </row>
    <row r="865" spans="4:5" ht="12.75">
      <c r="D865" s="40"/>
      <c r="E865" s="40"/>
    </row>
    <row r="866" spans="4:5" ht="12.75">
      <c r="D866" s="40"/>
      <c r="E866" s="40"/>
    </row>
    <row r="867" spans="4:5" ht="12.75">
      <c r="D867" s="40"/>
      <c r="E867" s="40"/>
    </row>
    <row r="868" spans="4:5" ht="12.75">
      <c r="D868" s="40"/>
      <c r="E868" s="40"/>
    </row>
    <row r="869" spans="4:5" ht="12.75">
      <c r="D869" s="40"/>
      <c r="E869" s="40"/>
    </row>
    <row r="870" spans="4:5" ht="12.75">
      <c r="D870" s="40"/>
      <c r="E870" s="40"/>
    </row>
    <row r="871" spans="4:5" ht="12.75">
      <c r="D871" s="40"/>
      <c r="E871" s="40"/>
    </row>
    <row r="872" spans="4:5" ht="12.75">
      <c r="D872" s="40"/>
      <c r="E872" s="40"/>
    </row>
    <row r="873" spans="4:5" ht="12.75">
      <c r="D873" s="40"/>
      <c r="E873" s="40"/>
    </row>
    <row r="874" spans="4:5" ht="12.75">
      <c r="D874" s="40"/>
      <c r="E874" s="40"/>
    </row>
    <row r="875" spans="4:5" ht="12.75">
      <c r="D875" s="40"/>
      <c r="E875" s="40"/>
    </row>
    <row r="876" spans="4:5" ht="12.75">
      <c r="D876" s="40"/>
      <c r="E876" s="40"/>
    </row>
    <row r="877" spans="4:5" ht="12.75">
      <c r="D877" s="40"/>
      <c r="E877" s="40"/>
    </row>
    <row r="878" spans="4:5" ht="12.75">
      <c r="D878" s="40"/>
      <c r="E878" s="40"/>
    </row>
    <row r="879" spans="4:5" ht="12.75">
      <c r="D879" s="40"/>
      <c r="E879" s="40"/>
    </row>
    <row r="880" spans="4:5" ht="12.75">
      <c r="D880" s="40"/>
      <c r="E880" s="40"/>
    </row>
    <row r="881" spans="4:5" ht="12.75">
      <c r="D881" s="40"/>
      <c r="E881" s="40"/>
    </row>
    <row r="882" spans="4:5" ht="12.75">
      <c r="D882" s="40"/>
      <c r="E882" s="40"/>
    </row>
    <row r="883" spans="4:5" ht="12.75">
      <c r="D883" s="40"/>
      <c r="E883" s="40"/>
    </row>
    <row r="884" spans="4:5" ht="12.75">
      <c r="D884" s="40"/>
      <c r="E884" s="40"/>
    </row>
    <row r="885" spans="4:5" ht="12.75">
      <c r="D885" s="40"/>
      <c r="E885" s="40"/>
    </row>
    <row r="886" spans="4:5" ht="12.75">
      <c r="D886" s="40"/>
      <c r="E886" s="40"/>
    </row>
    <row r="887" spans="4:5" ht="12.75">
      <c r="D887" s="40"/>
      <c r="E887" s="40"/>
    </row>
    <row r="888" spans="4:5" ht="12.75">
      <c r="D888" s="40"/>
      <c r="E888" s="40"/>
    </row>
    <row r="889" spans="4:5" ht="12.75">
      <c r="D889" s="40"/>
      <c r="E889" s="40"/>
    </row>
    <row r="890" spans="4:5" ht="12.75">
      <c r="D890" s="40"/>
      <c r="E890" s="40"/>
    </row>
    <row r="891" spans="4:5" ht="12.75">
      <c r="D891" s="40"/>
      <c r="E891" s="40"/>
    </row>
    <row r="892" spans="4:5" ht="12.75">
      <c r="D892" s="40"/>
      <c r="E892" s="40"/>
    </row>
    <row r="893" spans="4:5" ht="12.75">
      <c r="D893" s="40"/>
      <c r="E893" s="40"/>
    </row>
    <row r="894" spans="4:5" ht="12.75">
      <c r="D894" s="40"/>
      <c r="E894" s="40"/>
    </row>
    <row r="895" spans="4:5" ht="12.75">
      <c r="D895" s="40"/>
      <c r="E895" s="40"/>
    </row>
    <row r="896" spans="4:5" ht="12.75">
      <c r="D896" s="40"/>
      <c r="E896" s="40"/>
    </row>
    <row r="897" spans="4:5" ht="12.75">
      <c r="D897" s="40"/>
      <c r="E897" s="40"/>
    </row>
    <row r="898" spans="4:5" ht="12.75">
      <c r="D898" s="40"/>
      <c r="E898" s="40"/>
    </row>
    <row r="899" spans="4:5" ht="12.75">
      <c r="D899" s="40"/>
      <c r="E899" s="40"/>
    </row>
    <row r="900" spans="4:5" ht="12.75">
      <c r="D900" s="40"/>
      <c r="E900" s="40"/>
    </row>
    <row r="901" spans="4:5" ht="12.75">
      <c r="D901" s="40"/>
      <c r="E901" s="40"/>
    </row>
    <row r="902" spans="4:5" ht="12.75">
      <c r="D902" s="40"/>
      <c r="E902" s="40"/>
    </row>
    <row r="903" spans="4:5" ht="12.75">
      <c r="D903" s="40"/>
      <c r="E903" s="40"/>
    </row>
    <row r="904" spans="4:5" ht="12.75">
      <c r="D904" s="40"/>
      <c r="E904" s="40"/>
    </row>
    <row r="905" spans="4:5" ht="12.75">
      <c r="D905" s="40"/>
      <c r="E905" s="40"/>
    </row>
    <row r="906" spans="4:5" ht="12.75">
      <c r="D906" s="40"/>
      <c r="E906" s="40"/>
    </row>
    <row r="907" spans="4:5" ht="12.75">
      <c r="D907" s="40"/>
      <c r="E907" s="40"/>
    </row>
    <row r="908" spans="4:5" ht="12.75">
      <c r="D908" s="40"/>
      <c r="E908" s="40"/>
    </row>
    <row r="909" spans="4:5" ht="12.75">
      <c r="D909" s="40"/>
      <c r="E909" s="40"/>
    </row>
    <row r="910" spans="4:5" ht="12.75">
      <c r="D910" s="40"/>
      <c r="E910" s="40"/>
    </row>
    <row r="911" spans="4:5" ht="12.75">
      <c r="D911" s="40"/>
      <c r="E911" s="40"/>
    </row>
    <row r="912" spans="4:5" ht="12.75">
      <c r="D912" s="40"/>
      <c r="E912" s="40"/>
    </row>
    <row r="913" spans="4:5" ht="12.75">
      <c r="D913" s="40"/>
      <c r="E913" s="40"/>
    </row>
    <row r="914" spans="4:5" ht="12.75">
      <c r="D914" s="40"/>
      <c r="E914" s="40"/>
    </row>
    <row r="915" spans="4:5" ht="12.75">
      <c r="D915" s="40"/>
      <c r="E915" s="40"/>
    </row>
    <row r="916" spans="4:5" ht="12.75">
      <c r="D916" s="40"/>
      <c r="E916" s="40"/>
    </row>
    <row r="917" spans="4:5" ht="12.75">
      <c r="D917" s="40"/>
      <c r="E917" s="40"/>
    </row>
    <row r="918" spans="4:5" ht="12.75">
      <c r="D918" s="40"/>
      <c r="E918" s="40"/>
    </row>
    <row r="919" spans="4:5" ht="12.75">
      <c r="D919" s="40"/>
      <c r="E919" s="40"/>
    </row>
    <row r="920" spans="4:5" ht="12.75">
      <c r="D920" s="40"/>
      <c r="E920" s="40"/>
    </row>
    <row r="921" spans="4:5" ht="12.75">
      <c r="D921" s="40"/>
      <c r="E921" s="40"/>
    </row>
    <row r="922" spans="4:5" ht="12.75">
      <c r="D922" s="40"/>
      <c r="E922" s="40"/>
    </row>
    <row r="923" spans="4:5" ht="12.75">
      <c r="D923" s="40"/>
      <c r="E923" s="40"/>
    </row>
    <row r="924" spans="4:5" ht="12.75">
      <c r="D924" s="40"/>
      <c r="E924" s="40"/>
    </row>
    <row r="925" spans="4:5" ht="12.75">
      <c r="D925" s="40"/>
      <c r="E925" s="40"/>
    </row>
    <row r="926" spans="4:5" ht="12.75">
      <c r="D926" s="40"/>
      <c r="E926" s="40"/>
    </row>
    <row r="927" spans="4:5" ht="12.75">
      <c r="D927" s="40"/>
      <c r="E927" s="40"/>
    </row>
    <row r="928" spans="4:5" ht="12.75">
      <c r="D928" s="40"/>
      <c r="E928" s="40"/>
    </row>
    <row r="929" spans="4:5" ht="12.75">
      <c r="D929" s="40"/>
      <c r="E929" s="40"/>
    </row>
    <row r="930" spans="4:5" ht="12.75">
      <c r="D930" s="40"/>
      <c r="E930" s="40"/>
    </row>
    <row r="931" spans="4:5" ht="12.75">
      <c r="D931" s="40"/>
      <c r="E931" s="40"/>
    </row>
    <row r="932" spans="4:5" ht="12.75">
      <c r="D932" s="40"/>
      <c r="E932" s="40"/>
    </row>
    <row r="933" spans="4:5" ht="12.75">
      <c r="D933" s="40"/>
      <c r="E933" s="40"/>
    </row>
    <row r="934" spans="4:5" ht="12.75">
      <c r="D934" s="40"/>
      <c r="E934" s="40"/>
    </row>
    <row r="935" spans="4:5" ht="12.75">
      <c r="D935" s="40"/>
      <c r="E935" s="40"/>
    </row>
    <row r="936" spans="4:5" ht="12.75">
      <c r="D936" s="40"/>
      <c r="E936" s="40"/>
    </row>
    <row r="937" spans="4:5" ht="12.75">
      <c r="D937" s="40"/>
      <c r="E937" s="40"/>
    </row>
    <row r="938" spans="4:5" ht="12.75">
      <c r="D938" s="40"/>
      <c r="E938" s="40"/>
    </row>
    <row r="939" spans="4:5" ht="12.75">
      <c r="D939" s="40"/>
      <c r="E939" s="40"/>
    </row>
    <row r="940" spans="4:5" ht="12.75">
      <c r="D940" s="40"/>
      <c r="E940" s="40"/>
    </row>
    <row r="941" spans="4:5" ht="12.75">
      <c r="D941" s="40"/>
      <c r="E941" s="40"/>
    </row>
    <row r="942" spans="4:5" ht="12.75">
      <c r="D942" s="40"/>
      <c r="E942" s="40"/>
    </row>
    <row r="943" spans="4:5" ht="12.75">
      <c r="D943" s="40"/>
      <c r="E943" s="40"/>
    </row>
    <row r="944" spans="4:5" ht="12.75">
      <c r="D944" s="40"/>
      <c r="E944" s="40"/>
    </row>
    <row r="945" spans="4:5" ht="12.75">
      <c r="D945" s="40"/>
      <c r="E945" s="40"/>
    </row>
    <row r="946" spans="4:5" ht="12.75">
      <c r="D946" s="40"/>
      <c r="E946" s="40"/>
    </row>
    <row r="947" spans="4:5" ht="12.75">
      <c r="D947" s="40"/>
      <c r="E947" s="40"/>
    </row>
    <row r="948" spans="4:5" ht="12.75">
      <c r="D948" s="40"/>
      <c r="E948" s="40"/>
    </row>
    <row r="949" spans="4:5" ht="12.75">
      <c r="D949" s="40"/>
      <c r="E949" s="40"/>
    </row>
    <row r="950" spans="4:5" ht="12.75">
      <c r="D950" s="40"/>
      <c r="E950" s="40"/>
    </row>
    <row r="951" spans="4:5" ht="12.75">
      <c r="D951" s="40"/>
      <c r="E951" s="40"/>
    </row>
    <row r="952" spans="4:5" ht="12.75">
      <c r="D952" s="40"/>
      <c r="E952" s="40"/>
    </row>
    <row r="953" spans="4:5" ht="12.75">
      <c r="D953" s="40"/>
      <c r="E953" s="40"/>
    </row>
    <row r="954" spans="4:5" ht="12.75">
      <c r="D954" s="40"/>
      <c r="E954" s="40"/>
    </row>
    <row r="955" spans="4:5" ht="12.75">
      <c r="D955" s="40"/>
      <c r="E955" s="40"/>
    </row>
    <row r="956" spans="4:5" ht="12.75">
      <c r="D956" s="40"/>
      <c r="E956" s="40"/>
    </row>
    <row r="957" spans="4:5" ht="12.75">
      <c r="D957" s="40"/>
      <c r="E957" s="40"/>
    </row>
    <row r="958" spans="4:5" ht="12.75">
      <c r="D958" s="40"/>
      <c r="E958" s="40"/>
    </row>
    <row r="959" spans="4:5" ht="12.75">
      <c r="D959" s="40"/>
      <c r="E959" s="40"/>
    </row>
    <row r="960" spans="4:5" ht="12.75">
      <c r="D960" s="40"/>
      <c r="E960" s="40"/>
    </row>
    <row r="961" spans="4:5" ht="12.75">
      <c r="D961" s="40"/>
      <c r="E961" s="40"/>
    </row>
    <row r="962" spans="4:5" ht="12.75">
      <c r="D962" s="40"/>
      <c r="E962" s="40"/>
    </row>
    <row r="963" spans="4:5" ht="12.75">
      <c r="D963" s="40"/>
      <c r="E963" s="40"/>
    </row>
    <row r="964" spans="4:5" ht="12.75">
      <c r="D964" s="40"/>
      <c r="E964" s="40"/>
    </row>
    <row r="965" spans="4:5" ht="12.75">
      <c r="D965" s="40"/>
      <c r="E965" s="40"/>
    </row>
    <row r="966" spans="4:5" ht="12.75">
      <c r="D966" s="40"/>
      <c r="E966" s="40"/>
    </row>
    <row r="967" spans="4:5" ht="12.75">
      <c r="D967" s="40"/>
      <c r="E967" s="40"/>
    </row>
    <row r="968" spans="4:5" ht="12.75">
      <c r="D968" s="40"/>
      <c r="E968" s="40"/>
    </row>
    <row r="969" spans="4:5" ht="12.75">
      <c r="D969" s="40"/>
      <c r="E969" s="40"/>
    </row>
    <row r="970" spans="4:5" ht="12.75">
      <c r="D970" s="40"/>
      <c r="E970" s="40"/>
    </row>
    <row r="971" spans="4:5" ht="12.75">
      <c r="D971" s="40"/>
      <c r="E971" s="40"/>
    </row>
    <row r="972" spans="4:5" ht="12.75">
      <c r="D972" s="40"/>
      <c r="E972" s="40"/>
    </row>
    <row r="973" spans="4:5" ht="12.75">
      <c r="D973" s="40"/>
      <c r="E973" s="40"/>
    </row>
    <row r="974" spans="4:5" ht="12.75">
      <c r="D974" s="40"/>
      <c r="E974" s="40"/>
    </row>
    <row r="975" spans="4:5" ht="12.75">
      <c r="D975" s="40"/>
      <c r="E975" s="40"/>
    </row>
    <row r="976" spans="4:5" ht="12.75">
      <c r="D976" s="40"/>
      <c r="E976" s="40"/>
    </row>
    <row r="977" spans="4:5" ht="12.75">
      <c r="D977" s="40"/>
      <c r="E977" s="40"/>
    </row>
    <row r="978" spans="4:5" ht="12.75">
      <c r="D978" s="40"/>
      <c r="E978" s="40"/>
    </row>
    <row r="979" spans="4:5" ht="12.75">
      <c r="D979" s="40"/>
      <c r="E979" s="40"/>
    </row>
    <row r="980" spans="4:5" ht="12.75">
      <c r="D980" s="40"/>
      <c r="E980" s="40"/>
    </row>
    <row r="981" spans="4:5" ht="12.75">
      <c r="D981" s="40"/>
      <c r="E981" s="40"/>
    </row>
    <row r="982" spans="4:5" ht="12.75">
      <c r="D982" s="40"/>
      <c r="E982" s="40"/>
    </row>
    <row r="983" spans="4:5" ht="12.75">
      <c r="D983" s="40"/>
      <c r="E983" s="40"/>
    </row>
    <row r="984" spans="4:5" ht="12.75">
      <c r="D984" s="40"/>
      <c r="E984" s="40"/>
    </row>
    <row r="985" spans="4:5" ht="12.75">
      <c r="D985" s="40"/>
      <c r="E985" s="40"/>
    </row>
    <row r="986" spans="4:5" ht="12.75">
      <c r="D986" s="40"/>
      <c r="E986" s="40"/>
    </row>
    <row r="987" spans="4:5" ht="12.75">
      <c r="D987" s="40"/>
      <c r="E987" s="40"/>
    </row>
    <row r="988" spans="4:5" ht="12.75">
      <c r="D988" s="40"/>
      <c r="E988" s="40"/>
    </row>
    <row r="989" spans="4:5" ht="12.75">
      <c r="D989" s="40"/>
      <c r="E989" s="40"/>
    </row>
    <row r="990" spans="4:5" ht="12.75">
      <c r="D990" s="40"/>
      <c r="E990" s="40"/>
    </row>
    <row r="991" spans="4:5" ht="12.75">
      <c r="D991" s="40"/>
      <c r="E991" s="40"/>
    </row>
    <row r="992" spans="4:5" ht="12.75">
      <c r="D992" s="40"/>
      <c r="E992" s="40"/>
    </row>
    <row r="993" spans="4:5" ht="12.75">
      <c r="D993" s="40"/>
      <c r="E993" s="40"/>
    </row>
    <row r="994" spans="4:5" ht="12.75">
      <c r="D994" s="40"/>
      <c r="E994" s="40"/>
    </row>
    <row r="995" spans="4:5" ht="12.75">
      <c r="D995" s="40"/>
      <c r="E995" s="40"/>
    </row>
    <row r="996" spans="4:5" ht="12.75">
      <c r="D996" s="40"/>
      <c r="E996" s="40"/>
    </row>
    <row r="997" spans="4:5" ht="12.75">
      <c r="D997" s="40"/>
      <c r="E997" s="40"/>
    </row>
  </sheetData>
  <hyperlinks>
    <hyperlink ref="A2" r:id="rId1"/>
    <hyperlink ref="D2" r:id="rId2" location="m=10/40.01079/45.07278&amp;l=O&amp;nktl=nGgQWmkoBiYR1p_nVENmSw"/>
    <hyperlink ref="E2" r:id="rId3"/>
    <hyperlink ref="F2" r:id="rId4"/>
    <hyperlink ref="A3" r:id="rId5"/>
    <hyperlink ref="D3" r:id="rId6" location="m=9/40.59936/44.81598&amp;l=O&amp;nktl=PXZmN_M2bW2HeUVVu2G8lQ"/>
    <hyperlink ref="E3" r:id="rId7"/>
    <hyperlink ref="A4" r:id="rId8"/>
    <hyperlink ref="D4" r:id="rId9" location="m=9/40.61604/45.16479&amp;l=O&amp;nktl=MgMMURYklTzRhMOKR6AkZg"/>
    <hyperlink ref="A5" r:id="rId10"/>
    <hyperlink ref="A6" r:id="rId11"/>
    <hyperlink ref="D6" r:id="rId12" location="m=10/39.69556/45.66330&amp;l=O&amp;nktl=Uh8nwLbHz5yAIgZCEYbjwQ"/>
    <hyperlink ref="D8" r:id="rId13" location="m=10/39.98449/45.46143&amp;l=O&amp;nktl=j1HHSNKpSML7hmCFGILKrw"/>
    <hyperlink ref="A9" r:id="rId14"/>
    <hyperlink ref="A10" r:id="rId15"/>
    <hyperlink ref="A11" r:id="rId16"/>
    <hyperlink ref="D11" r:id="rId17" location="m=9/39.94975/45.62622&amp;l=O&amp;nktl=JtxSgffXfcKP8q2yH1Zie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9"/>
  <sheetViews>
    <sheetView workbookViewId="0"/>
  </sheetViews>
  <sheetFormatPr defaultColWidth="14.42578125" defaultRowHeight="15.75" customHeight="1"/>
  <cols>
    <col min="1" max="1" width="6.140625" customWidth="1"/>
  </cols>
  <sheetData>
    <row r="1" spans="1:7" ht="15.75" customHeight="1">
      <c r="A1" s="1"/>
      <c r="G1" s="1"/>
    </row>
    <row r="2" spans="1:7" ht="15.75" customHeight="1">
      <c r="B2" s="35"/>
      <c r="G2" s="1"/>
    </row>
    <row r="3" spans="1:7" ht="15.75" customHeight="1">
      <c r="B3" s="97" t="s">
        <v>170</v>
      </c>
      <c r="G3" s="1"/>
    </row>
    <row r="4" spans="1:7" ht="15.75" customHeight="1">
      <c r="B4" s="35"/>
      <c r="G4" s="1"/>
    </row>
    <row r="5" spans="1:7" ht="15.75" customHeight="1">
      <c r="A5" s="1" t="s">
        <v>171</v>
      </c>
      <c r="G5" s="1" t="s">
        <v>172</v>
      </c>
    </row>
    <row r="6" spans="1:7" ht="15.75" customHeight="1">
      <c r="A6" s="1">
        <v>1</v>
      </c>
      <c r="B6" s="1" t="s">
        <v>173</v>
      </c>
      <c r="D6" s="1" t="s">
        <v>174</v>
      </c>
      <c r="E6" s="98" t="s">
        <v>175</v>
      </c>
      <c r="G6" s="1" t="s">
        <v>70</v>
      </c>
    </row>
    <row r="7" spans="1:7" ht="15.75" customHeight="1">
      <c r="B7" s="1" t="s">
        <v>176</v>
      </c>
      <c r="D7" s="1" t="s">
        <v>177</v>
      </c>
    </row>
    <row r="8" spans="1:7" ht="15.75" customHeight="1">
      <c r="B8" s="1" t="s">
        <v>178</v>
      </c>
    </row>
    <row r="9" spans="1:7" ht="15.75" customHeight="1">
      <c r="B9" s="4" t="s">
        <v>179</v>
      </c>
    </row>
    <row r="10" spans="1:7" ht="15.75" customHeight="1">
      <c r="B10" s="4" t="s">
        <v>180</v>
      </c>
    </row>
    <row r="11" spans="1:7" ht="15.75" customHeight="1">
      <c r="B11" s="4" t="s">
        <v>181</v>
      </c>
      <c r="G11" s="1"/>
    </row>
    <row r="12" spans="1:7" ht="15.75" customHeight="1">
      <c r="B12" s="4" t="s">
        <v>182</v>
      </c>
      <c r="G12" s="1"/>
    </row>
    <row r="13" spans="1:7" ht="15.75" customHeight="1">
      <c r="B13" s="1"/>
      <c r="G13" s="1"/>
    </row>
    <row r="14" spans="1:7" ht="15.75" customHeight="1">
      <c r="A14" s="1">
        <v>2</v>
      </c>
      <c r="B14" s="1" t="s">
        <v>183</v>
      </c>
      <c r="C14" s="1" t="s">
        <v>178</v>
      </c>
    </row>
    <row r="15" spans="1:7" ht="15.75" customHeight="1">
      <c r="B15" s="4" t="s">
        <v>184</v>
      </c>
    </row>
    <row r="16" spans="1:7" ht="15.75" customHeight="1">
      <c r="B16" s="202" t="s">
        <v>185</v>
      </c>
      <c r="C16" s="203"/>
      <c r="D16" s="203"/>
      <c r="E16" s="3"/>
    </row>
    <row r="17" spans="1:7" ht="15.75" customHeight="1">
      <c r="B17" s="4" t="s">
        <v>186</v>
      </c>
    </row>
    <row r="18" spans="1:7" ht="15.75" customHeight="1">
      <c r="A18" s="1"/>
      <c r="B18" s="1"/>
    </row>
    <row r="19" spans="1:7" ht="15.75" customHeight="1">
      <c r="B19" s="1"/>
    </row>
    <row r="21" spans="1:7" ht="15.75" customHeight="1">
      <c r="A21" s="1">
        <v>3</v>
      </c>
      <c r="B21" s="1" t="s">
        <v>187</v>
      </c>
      <c r="D21" s="1" t="s">
        <v>188</v>
      </c>
      <c r="G21" s="1" t="s">
        <v>70</v>
      </c>
    </row>
    <row r="22" spans="1:7" ht="15.75" customHeight="1">
      <c r="B22" s="4" t="s">
        <v>189</v>
      </c>
    </row>
    <row r="23" spans="1:7" ht="15.75" customHeight="1">
      <c r="B23" s="1" t="s">
        <v>190</v>
      </c>
      <c r="C23" s="1" t="s">
        <v>191</v>
      </c>
    </row>
    <row r="24" spans="1:7" ht="15.75" customHeight="1">
      <c r="B24" s="1" t="s">
        <v>192</v>
      </c>
    </row>
    <row r="25" spans="1:7" ht="15.75" customHeight="1">
      <c r="B25" s="97" t="s">
        <v>193</v>
      </c>
    </row>
    <row r="27" spans="1:7" ht="15.75" customHeight="1">
      <c r="A27" s="1">
        <v>4</v>
      </c>
      <c r="B27" s="1" t="s">
        <v>194</v>
      </c>
      <c r="E27" s="1" t="s">
        <v>195</v>
      </c>
      <c r="G27" s="1" t="s">
        <v>70</v>
      </c>
    </row>
    <row r="28" spans="1:7" ht="15.75" customHeight="1">
      <c r="B28" s="1" t="s">
        <v>196</v>
      </c>
      <c r="E28" s="1" t="s">
        <v>197</v>
      </c>
    </row>
    <row r="29" spans="1:7" ht="15.75" customHeight="1">
      <c r="B29" s="4" t="s">
        <v>198</v>
      </c>
    </row>
    <row r="30" spans="1:7" ht="15.75" customHeight="1">
      <c r="B30" s="1" t="s">
        <v>199</v>
      </c>
    </row>
    <row r="32" spans="1:7" ht="15.75" customHeight="1">
      <c r="A32" s="1" t="s">
        <v>200</v>
      </c>
      <c r="B32" s="1" t="s">
        <v>201</v>
      </c>
      <c r="C32" s="1" t="s">
        <v>202</v>
      </c>
      <c r="D32" s="1" t="s">
        <v>203</v>
      </c>
    </row>
    <row r="33" spans="1:5" ht="15.75" customHeight="1">
      <c r="B33" s="1" t="s">
        <v>204</v>
      </c>
      <c r="D33" s="1" t="s">
        <v>205</v>
      </c>
    </row>
    <row r="34" spans="1:5" ht="15.75" customHeight="1">
      <c r="B34" s="1" t="s">
        <v>192</v>
      </c>
    </row>
    <row r="35" spans="1:5" ht="12.75">
      <c r="B35" s="4" t="s">
        <v>206</v>
      </c>
    </row>
    <row r="36" spans="1:5" ht="12.75">
      <c r="B36" s="4" t="s">
        <v>207</v>
      </c>
    </row>
    <row r="39" spans="1:5" ht="12.75">
      <c r="A39" s="1">
        <v>5</v>
      </c>
      <c r="B39" s="1" t="s">
        <v>208</v>
      </c>
      <c r="E39" s="1" t="s">
        <v>209</v>
      </c>
    </row>
    <row r="40" spans="1:5" ht="12.75">
      <c r="B40" s="1" t="s">
        <v>210</v>
      </c>
    </row>
    <row r="41" spans="1:5" ht="12.75">
      <c r="B41" s="1" t="s">
        <v>211</v>
      </c>
    </row>
    <row r="42" spans="1:5" ht="12.75">
      <c r="B42" s="4" t="s">
        <v>212</v>
      </c>
    </row>
    <row r="43" spans="1:5" ht="12.75">
      <c r="B43" s="1"/>
    </row>
    <row r="44" spans="1:5" ht="12.75">
      <c r="A44" s="1">
        <v>6</v>
      </c>
      <c r="B44" s="1" t="s">
        <v>213</v>
      </c>
    </row>
    <row r="45" spans="1:5" ht="12.75">
      <c r="B45" s="4" t="s">
        <v>214</v>
      </c>
    </row>
    <row r="46" spans="1:5" ht="12.75">
      <c r="B46" s="1" t="s">
        <v>215</v>
      </c>
    </row>
    <row r="47" spans="1:5" ht="12.75">
      <c r="B47" s="1" t="s">
        <v>216</v>
      </c>
    </row>
    <row r="48" spans="1:5" ht="12.75">
      <c r="B48" s="4" t="s">
        <v>217</v>
      </c>
    </row>
    <row r="49" spans="1:4" ht="12.75">
      <c r="B49" s="1"/>
    </row>
    <row r="50" spans="1:4" ht="12.75">
      <c r="A50" s="1">
        <v>7</v>
      </c>
      <c r="B50" s="1" t="s">
        <v>218</v>
      </c>
      <c r="C50" s="1" t="s">
        <v>219</v>
      </c>
    </row>
    <row r="51" spans="1:4" ht="12.75">
      <c r="B51" s="1" t="s">
        <v>220</v>
      </c>
    </row>
    <row r="52" spans="1:4" ht="12.75">
      <c r="B52" s="4" t="s">
        <v>221</v>
      </c>
    </row>
    <row r="55" spans="1:4" ht="12.75">
      <c r="A55" s="1">
        <v>8</v>
      </c>
      <c r="B55" s="1" t="s">
        <v>222</v>
      </c>
      <c r="D55" s="1" t="s">
        <v>223</v>
      </c>
    </row>
    <row r="56" spans="1:4" ht="12.75">
      <c r="B56" s="1" t="s">
        <v>224</v>
      </c>
    </row>
    <row r="57" spans="1:4" ht="12.75">
      <c r="B57" s="4" t="s">
        <v>225</v>
      </c>
    </row>
    <row r="58" spans="1:4" ht="12.75">
      <c r="B58" s="1" t="s">
        <v>226</v>
      </c>
    </row>
    <row r="61" spans="1:4" ht="12.75">
      <c r="A61" s="1">
        <v>9</v>
      </c>
      <c r="B61" s="1" t="s">
        <v>227</v>
      </c>
    </row>
    <row r="62" spans="1:4" ht="12.75">
      <c r="B62" s="4" t="s">
        <v>228</v>
      </c>
    </row>
    <row r="63" spans="1:4" ht="12.75">
      <c r="B63" s="1" t="s">
        <v>229</v>
      </c>
    </row>
    <row r="64" spans="1:4" ht="12.75">
      <c r="B64" s="4" t="s">
        <v>230</v>
      </c>
    </row>
    <row r="67" spans="1:7" ht="12.75">
      <c r="A67" s="1">
        <v>10</v>
      </c>
      <c r="B67" s="1" t="s">
        <v>231</v>
      </c>
      <c r="G67" s="1" t="s">
        <v>1</v>
      </c>
    </row>
    <row r="68" spans="1:7" ht="12.75">
      <c r="B68" s="1" t="s">
        <v>232</v>
      </c>
      <c r="D68" s="1" t="s">
        <v>233</v>
      </c>
      <c r="E68" s="1"/>
    </row>
    <row r="69" spans="1:7" ht="12.75">
      <c r="B69" s="1" t="s">
        <v>234</v>
      </c>
      <c r="C69" s="1"/>
      <c r="D69" s="1"/>
      <c r="E69" s="1"/>
    </row>
    <row r="70" spans="1:7" ht="12.75">
      <c r="B70" s="1" t="s">
        <v>235</v>
      </c>
      <c r="C70" s="1"/>
      <c r="D70" s="1" t="s">
        <v>236</v>
      </c>
      <c r="E70" s="1"/>
    </row>
    <row r="71" spans="1:7" ht="12.75">
      <c r="B71" s="1" t="s">
        <v>237</v>
      </c>
      <c r="C71" s="1"/>
      <c r="D71" s="1"/>
    </row>
    <row r="72" spans="1:7" ht="12.75">
      <c r="B72" s="1" t="s">
        <v>238</v>
      </c>
      <c r="D72" s="1" t="s">
        <v>239</v>
      </c>
    </row>
    <row r="73" spans="1:7" ht="12.75">
      <c r="B73" s="1" t="s">
        <v>240</v>
      </c>
    </row>
    <row r="74" spans="1:7" ht="12.75">
      <c r="B74" s="1" t="s">
        <v>241</v>
      </c>
      <c r="D74" s="1" t="s">
        <v>242</v>
      </c>
    </row>
    <row r="75" spans="1:7" ht="16.5">
      <c r="B75" s="99" t="s">
        <v>243</v>
      </c>
    </row>
    <row r="76" spans="1:7" ht="12.75">
      <c r="B76" s="1" t="s">
        <v>244</v>
      </c>
      <c r="D76" s="1" t="s">
        <v>245</v>
      </c>
    </row>
    <row r="77" spans="1:7" ht="12.75">
      <c r="A77" s="1">
        <v>11</v>
      </c>
      <c r="B77" s="1" t="s">
        <v>246</v>
      </c>
      <c r="C77" s="1"/>
      <c r="D77" s="1" t="s">
        <v>247</v>
      </c>
      <c r="E77" s="1"/>
    </row>
    <row r="78" spans="1:7" ht="12.75">
      <c r="B78" s="1" t="s">
        <v>248</v>
      </c>
      <c r="C78" s="1"/>
      <c r="D78" s="1"/>
      <c r="E78" s="1"/>
    </row>
    <row r="79" spans="1:7" ht="12.75">
      <c r="B79" s="1"/>
      <c r="C79" s="1"/>
      <c r="D79" s="1"/>
      <c r="E79" s="1"/>
    </row>
    <row r="80" spans="1:7" ht="12.75">
      <c r="A80" s="1">
        <v>12</v>
      </c>
      <c r="B80" s="1" t="s">
        <v>249</v>
      </c>
      <c r="C80" s="1"/>
      <c r="D80" s="1"/>
      <c r="E80" s="1"/>
    </row>
    <row r="81" spans="1:4" ht="12.75">
      <c r="B81" s="1" t="s">
        <v>250</v>
      </c>
    </row>
    <row r="83" spans="1:4" ht="12.75">
      <c r="A83" s="1">
        <v>13</v>
      </c>
      <c r="B83" s="1" t="s">
        <v>251</v>
      </c>
      <c r="D83" s="1" t="s">
        <v>252</v>
      </c>
    </row>
    <row r="84" spans="1:4" ht="12.75">
      <c r="B84" s="1" t="s">
        <v>253</v>
      </c>
    </row>
    <row r="86" spans="1:4" ht="12.75">
      <c r="A86" s="1">
        <v>14</v>
      </c>
      <c r="B86" s="1" t="s">
        <v>254</v>
      </c>
      <c r="D86" s="1" t="s">
        <v>255</v>
      </c>
    </row>
    <row r="87" spans="1:4" ht="12.75">
      <c r="B87" s="1" t="s">
        <v>256</v>
      </c>
      <c r="C87" s="1"/>
    </row>
    <row r="88" spans="1:4" ht="12.75">
      <c r="B88" s="1" t="s">
        <v>257</v>
      </c>
      <c r="C88" s="1"/>
      <c r="D88" s="1" t="s">
        <v>258</v>
      </c>
    </row>
    <row r="89" spans="1:4" ht="12.75">
      <c r="B89" s="1" t="s">
        <v>259</v>
      </c>
      <c r="C89" s="1"/>
    </row>
    <row r="90" spans="1:4" ht="12.75">
      <c r="B90" s="1" t="s">
        <v>260</v>
      </c>
      <c r="C90" s="1"/>
      <c r="D90" s="1" t="s">
        <v>261</v>
      </c>
    </row>
    <row r="91" spans="1:4" ht="12.75">
      <c r="B91" s="1" t="s">
        <v>262</v>
      </c>
      <c r="C91" s="1"/>
    </row>
    <row r="92" spans="1:4" ht="12.75">
      <c r="B92" s="1"/>
      <c r="C92" s="1"/>
    </row>
    <row r="93" spans="1:4" ht="12.75">
      <c r="A93" s="1">
        <v>15</v>
      </c>
      <c r="B93" s="1" t="s">
        <v>263</v>
      </c>
      <c r="C93" s="1"/>
      <c r="D93" s="1" t="s">
        <v>264</v>
      </c>
    </row>
    <row r="94" spans="1:4" ht="12.75">
      <c r="B94" s="1" t="s">
        <v>265</v>
      </c>
      <c r="C94" s="1"/>
      <c r="D94" s="1"/>
    </row>
    <row r="95" spans="1:4" ht="12.75">
      <c r="B95" s="1" t="s">
        <v>266</v>
      </c>
      <c r="C95" s="1"/>
      <c r="D95" s="1" t="s">
        <v>267</v>
      </c>
    </row>
    <row r="96" spans="1:4" ht="12.75">
      <c r="B96" s="1" t="s">
        <v>268</v>
      </c>
      <c r="C96" s="1"/>
      <c r="D96" s="1"/>
    </row>
    <row r="98" spans="1:4" ht="12.75">
      <c r="A98" s="1">
        <v>16</v>
      </c>
      <c r="B98" s="1" t="s">
        <v>269</v>
      </c>
      <c r="D98" s="1" t="s">
        <v>270</v>
      </c>
    </row>
    <row r="99" spans="1:4" ht="12.75">
      <c r="B99" s="1" t="s">
        <v>271</v>
      </c>
    </row>
    <row r="100" spans="1:4" ht="12.75">
      <c r="B100" s="1" t="s">
        <v>272</v>
      </c>
    </row>
    <row r="101" spans="1:4" ht="12.75">
      <c r="B101" s="1" t="s">
        <v>273</v>
      </c>
    </row>
    <row r="102" spans="1:4" ht="12.75">
      <c r="B102" s="1" t="s">
        <v>274</v>
      </c>
    </row>
    <row r="103" spans="1:4" ht="12.75">
      <c r="B103" s="1" t="s">
        <v>275</v>
      </c>
    </row>
    <row r="104" spans="1:4" ht="12.75">
      <c r="B104" s="1"/>
    </row>
    <row r="105" spans="1:4" ht="12.75">
      <c r="A105" s="1">
        <v>17</v>
      </c>
      <c r="B105" s="1" t="s">
        <v>276</v>
      </c>
      <c r="D105" s="1" t="s">
        <v>277</v>
      </c>
    </row>
    <row r="106" spans="1:4" ht="12.75">
      <c r="B106" s="1" t="s">
        <v>278</v>
      </c>
    </row>
    <row r="107" spans="1:4" ht="12.75">
      <c r="B107" s="1" t="s">
        <v>279</v>
      </c>
    </row>
    <row r="108" spans="1:4" ht="12.75">
      <c r="B108" s="1" t="s">
        <v>280</v>
      </c>
    </row>
    <row r="109" spans="1:4" ht="12.75">
      <c r="B109" s="1" t="s">
        <v>281</v>
      </c>
    </row>
    <row r="110" spans="1:4" ht="12.75">
      <c r="B110" s="1" t="s">
        <v>282</v>
      </c>
    </row>
    <row r="111" spans="1:4" ht="12.75">
      <c r="B111" s="1" t="s">
        <v>283</v>
      </c>
    </row>
    <row r="112" spans="1:4" ht="12.75">
      <c r="B112" s="1" t="s">
        <v>284</v>
      </c>
    </row>
    <row r="114" spans="1:4" ht="12.75">
      <c r="A114" s="1">
        <v>18</v>
      </c>
      <c r="B114" s="1" t="s">
        <v>285</v>
      </c>
      <c r="D114" s="1" t="s">
        <v>286</v>
      </c>
    </row>
    <row r="115" spans="1:4" ht="12.75">
      <c r="B115" s="1" t="s">
        <v>287</v>
      </c>
    </row>
    <row r="117" spans="1:4" ht="12.75">
      <c r="A117" s="1">
        <v>19</v>
      </c>
      <c r="B117" s="1" t="s">
        <v>288</v>
      </c>
    </row>
    <row r="118" spans="1:4" ht="12.75">
      <c r="B118" s="1" t="s">
        <v>289</v>
      </c>
    </row>
    <row r="119" spans="1:4" ht="12.75">
      <c r="B119" s="1" t="s">
        <v>290</v>
      </c>
    </row>
    <row r="120" spans="1:4" ht="12.75">
      <c r="B120" s="1" t="s">
        <v>291</v>
      </c>
    </row>
    <row r="122" spans="1:4" ht="12.75">
      <c r="A122" s="1">
        <v>20</v>
      </c>
      <c r="B122" s="1" t="s">
        <v>292</v>
      </c>
    </row>
    <row r="123" spans="1:4" ht="12.75">
      <c r="B123" s="1" t="s">
        <v>293</v>
      </c>
      <c r="D123" s="1" t="s">
        <v>294</v>
      </c>
    </row>
    <row r="124" spans="1:4" ht="12.75">
      <c r="B124" s="1" t="s">
        <v>295</v>
      </c>
      <c r="D124" s="1" t="s">
        <v>296</v>
      </c>
    </row>
    <row r="126" spans="1:4" ht="12.75">
      <c r="A126" s="1">
        <v>21</v>
      </c>
      <c r="B126" s="1" t="s">
        <v>297</v>
      </c>
      <c r="D126" s="1" t="s">
        <v>298</v>
      </c>
    </row>
    <row r="127" spans="1:4" ht="12.75">
      <c r="B127" s="1" t="s">
        <v>299</v>
      </c>
      <c r="D127" s="1" t="s">
        <v>300</v>
      </c>
    </row>
    <row r="129" spans="1:7" ht="12.75">
      <c r="A129" s="1">
        <v>22</v>
      </c>
      <c r="B129" s="1" t="s">
        <v>301</v>
      </c>
    </row>
    <row r="130" spans="1:7" ht="12.75">
      <c r="B130" s="4" t="s">
        <v>302</v>
      </c>
      <c r="G130" s="1" t="s">
        <v>0</v>
      </c>
    </row>
    <row r="132" spans="1:7" ht="12.75">
      <c r="A132" s="1">
        <v>23</v>
      </c>
      <c r="B132" s="1" t="s">
        <v>303</v>
      </c>
    </row>
    <row r="133" spans="1:7" ht="12.75">
      <c r="B133" s="4" t="s">
        <v>304</v>
      </c>
      <c r="G133" s="1" t="s">
        <v>0</v>
      </c>
    </row>
    <row r="135" spans="1:7" ht="12.75">
      <c r="A135" s="1">
        <v>24</v>
      </c>
      <c r="B135" s="1" t="s">
        <v>305</v>
      </c>
      <c r="G135" s="1" t="s">
        <v>3</v>
      </c>
    </row>
    <row r="136" spans="1:7" ht="12.75">
      <c r="B136" s="4" t="s">
        <v>306</v>
      </c>
    </row>
    <row r="138" spans="1:7" ht="12.75">
      <c r="A138" s="1">
        <v>25</v>
      </c>
      <c r="B138" s="1" t="s">
        <v>307</v>
      </c>
      <c r="G138" s="1" t="s">
        <v>3</v>
      </c>
    </row>
    <row r="139" spans="1:7" ht="12.75">
      <c r="B139" s="4" t="s">
        <v>308</v>
      </c>
    </row>
  </sheetData>
  <mergeCells count="1">
    <mergeCell ref="B16:D16"/>
  </mergeCells>
  <hyperlinks>
    <hyperlink ref="B3" r:id="rId1" location="m=14/39.37233/46.26351&amp;l=O&amp;q=39.37963%2C%2046.24814&amp;nktl=wUtRvAf7YdLVsA69UCQ3gw"/>
    <hyperlink ref="B9" r:id="rId2"/>
    <hyperlink ref="B10" r:id="rId3"/>
    <hyperlink ref="B11" r:id="rId4"/>
    <hyperlink ref="B12" r:id="rId5"/>
    <hyperlink ref="B15" r:id="rId6"/>
    <hyperlink ref="B17" r:id="rId7"/>
    <hyperlink ref="B22" r:id="rId8"/>
    <hyperlink ref="B25" r:id="rId9"/>
    <hyperlink ref="B29" r:id="rId10"/>
    <hyperlink ref="B35" r:id="rId11"/>
    <hyperlink ref="B36" r:id="rId12"/>
    <hyperlink ref="B42" r:id="rId13"/>
    <hyperlink ref="B45" r:id="rId14"/>
    <hyperlink ref="B48" r:id="rId15"/>
    <hyperlink ref="B52" r:id="rId16"/>
    <hyperlink ref="B57" r:id="rId17"/>
    <hyperlink ref="B62" r:id="rId18" location=":~:text=%D0%A1%D0%B5%D0%B2%D0%B0%D0%BD%D0%B0%D0%B2%D0%B0%D0%BD%D0%BA%20%E2%80%94%20%D0%9C%D0%BE%D0%BD%D0%B0%D1%81%D1%82%D1%8B%D1%80%D0%B8%20%D0%90%D1%80%D0%BC%D0%B5%D0%BD%D0%B8%D0%B8.%20%D0%A6%D0%B5%D1%80%D0%BA%D0%B2%D0%B8,%D0%BA%D0%BE%D1%82%D0%BE%D1%80%D0%BE%D0%B9%20%D0%B8%20%D0%B6%D0%B8%D0%BB%D0%B0%20%D0%BC%D0%BE%D0%BD%D0%B0%D1%88%D0%B5%D1%81%D0%BA%D0%B0%D1%8F%20%D0%BE%D0%B1%D0%B8%D1%82%D0%B5%D0%BB%D1%8C"/>
    <hyperlink ref="B64" r:id="rId19"/>
    <hyperlink ref="B130" r:id="rId20"/>
    <hyperlink ref="B133" r:id="rId21"/>
    <hyperlink ref="B136" r:id="rId22"/>
    <hyperlink ref="B139" r:id="rId2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G1020"/>
  <sheetViews>
    <sheetView workbookViewId="0"/>
  </sheetViews>
  <sheetFormatPr defaultColWidth="14.42578125" defaultRowHeight="15.75" customHeight="1"/>
  <cols>
    <col min="1" max="1" width="21.140625" customWidth="1"/>
    <col min="2" max="2" width="33.28515625" customWidth="1"/>
    <col min="3" max="3" width="6.5703125" customWidth="1"/>
    <col min="4" max="4" width="20.7109375" customWidth="1"/>
    <col min="5" max="5" width="8.5703125" customWidth="1"/>
    <col min="6" max="6" width="10.7109375" customWidth="1"/>
    <col min="7" max="7" width="9.28515625" customWidth="1"/>
    <col min="8" max="8" width="20.7109375" customWidth="1"/>
    <col min="9" max="9" width="34.42578125" customWidth="1"/>
    <col min="10" max="10" width="25.7109375" customWidth="1"/>
  </cols>
  <sheetData>
    <row r="1" spans="1:33" ht="15.75" customHeight="1">
      <c r="A1" s="100" t="s">
        <v>309</v>
      </c>
      <c r="B1" s="101" t="s">
        <v>310</v>
      </c>
      <c r="C1" s="102"/>
      <c r="D1" s="102"/>
      <c r="E1" s="102"/>
      <c r="F1" s="102"/>
      <c r="G1" s="102"/>
      <c r="H1" s="102"/>
      <c r="I1" s="102"/>
      <c r="J1" s="102"/>
      <c r="K1" s="103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>
      <c r="A2" s="100" t="s">
        <v>311</v>
      </c>
      <c r="B2" s="105" t="s">
        <v>312</v>
      </c>
      <c r="C2" s="102"/>
      <c r="D2" s="102"/>
      <c r="E2" s="102"/>
      <c r="F2" s="102"/>
      <c r="G2" s="102"/>
      <c r="H2" s="102"/>
      <c r="I2" s="102"/>
      <c r="J2" s="102"/>
      <c r="K2" s="103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ht="15.75" customHeight="1">
      <c r="A3" s="100" t="s">
        <v>71</v>
      </c>
      <c r="B3" s="106" t="s">
        <v>313</v>
      </c>
      <c r="C3" s="102"/>
      <c r="D3" s="102"/>
      <c r="E3" s="102"/>
      <c r="F3" s="102"/>
      <c r="G3" s="102"/>
      <c r="H3" s="102"/>
      <c r="I3" s="102"/>
      <c r="J3" s="102"/>
      <c r="K3" s="103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15.75" customHeight="1">
      <c r="A4" s="107" t="s">
        <v>314</v>
      </c>
      <c r="B4" s="107" t="s">
        <v>13</v>
      </c>
      <c r="C4" s="107" t="s">
        <v>315</v>
      </c>
      <c r="D4" s="107" t="s">
        <v>316</v>
      </c>
      <c r="E4" s="107" t="s">
        <v>317</v>
      </c>
      <c r="F4" s="107" t="s">
        <v>318</v>
      </c>
      <c r="G4" s="107" t="s">
        <v>319</v>
      </c>
      <c r="H4" s="107" t="s">
        <v>320</v>
      </c>
      <c r="I4" s="107" t="s">
        <v>321</v>
      </c>
      <c r="J4" s="107" t="s">
        <v>74</v>
      </c>
      <c r="K4" s="103" t="s">
        <v>73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>
      <c r="A5" s="206" t="s">
        <v>322</v>
      </c>
      <c r="B5" s="194"/>
      <c r="C5" s="194"/>
      <c r="D5" s="194"/>
      <c r="E5" s="194"/>
      <c r="F5" s="194"/>
      <c r="G5" s="194"/>
      <c r="H5" s="108" t="s">
        <v>323</v>
      </c>
      <c r="I5" s="109"/>
      <c r="J5" s="110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ht="15.75" customHeight="1">
      <c r="A6" s="110" t="s">
        <v>324</v>
      </c>
      <c r="B6" s="111" t="s">
        <v>325</v>
      </c>
      <c r="C6" s="110">
        <v>3</v>
      </c>
      <c r="D6" s="110" t="s">
        <v>326</v>
      </c>
      <c r="E6" s="110">
        <v>43</v>
      </c>
      <c r="F6" s="110">
        <v>2360</v>
      </c>
      <c r="G6" s="110">
        <v>1603</v>
      </c>
      <c r="H6" s="110" t="s">
        <v>327</v>
      </c>
      <c r="I6" s="112" t="s">
        <v>328</v>
      </c>
      <c r="J6" s="110" t="s">
        <v>329</v>
      </c>
      <c r="K6" s="103" t="s">
        <v>6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ht="15.75" customHeight="1">
      <c r="A7" s="110" t="s">
        <v>330</v>
      </c>
      <c r="B7" s="113" t="s">
        <v>331</v>
      </c>
      <c r="C7" s="110">
        <v>3</v>
      </c>
      <c r="D7" s="110" t="s">
        <v>332</v>
      </c>
      <c r="E7" s="110">
        <v>29</v>
      </c>
      <c r="F7" s="110">
        <v>2232</v>
      </c>
      <c r="G7" s="110"/>
      <c r="H7" s="114" t="s">
        <v>333</v>
      </c>
      <c r="I7" s="115" t="s">
        <v>334</v>
      </c>
      <c r="J7" s="116" t="s">
        <v>335</v>
      </c>
      <c r="K7" s="103" t="s">
        <v>77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ht="15.75" customHeight="1">
      <c r="A8" s="110" t="s">
        <v>330</v>
      </c>
      <c r="B8" s="113" t="s">
        <v>336</v>
      </c>
      <c r="C8" s="110">
        <v>3</v>
      </c>
      <c r="D8" s="110" t="s">
        <v>332</v>
      </c>
      <c r="E8" s="110">
        <v>17</v>
      </c>
      <c r="F8" s="117">
        <v>2569</v>
      </c>
      <c r="G8" s="110">
        <v>727</v>
      </c>
      <c r="H8" s="114" t="s">
        <v>337</v>
      </c>
      <c r="I8" s="118" t="s">
        <v>338</v>
      </c>
      <c r="J8" s="119"/>
      <c r="K8" s="103" t="s">
        <v>110</v>
      </c>
      <c r="L8" s="120" t="s">
        <v>339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ht="15.75" customHeight="1">
      <c r="A9" s="110" t="s">
        <v>324</v>
      </c>
      <c r="B9" s="113" t="s">
        <v>340</v>
      </c>
      <c r="C9" s="110">
        <v>3</v>
      </c>
      <c r="D9" s="110" t="s">
        <v>341</v>
      </c>
      <c r="E9" s="110">
        <v>17</v>
      </c>
      <c r="F9" s="110">
        <v>2319</v>
      </c>
      <c r="G9" s="110"/>
      <c r="H9" s="114" t="s">
        <v>342</v>
      </c>
      <c r="I9" s="121" t="s">
        <v>343</v>
      </c>
      <c r="J9" s="119"/>
      <c r="K9" s="104"/>
      <c r="L9" s="122" t="s">
        <v>344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ht="15.75" customHeight="1">
      <c r="A10" s="110" t="s">
        <v>330</v>
      </c>
      <c r="B10" s="113" t="s">
        <v>345</v>
      </c>
      <c r="C10" s="110">
        <v>3</v>
      </c>
      <c r="D10" s="110" t="s">
        <v>346</v>
      </c>
      <c r="E10" s="110">
        <v>26</v>
      </c>
      <c r="F10" s="117">
        <v>2636</v>
      </c>
      <c r="G10" s="110">
        <v>952</v>
      </c>
      <c r="H10" s="114" t="s">
        <v>347</v>
      </c>
      <c r="I10" s="116" t="s">
        <v>348</v>
      </c>
      <c r="J10" s="119"/>
      <c r="K10" s="104"/>
      <c r="L10" s="122" t="s">
        <v>349</v>
      </c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ht="15.75" customHeight="1">
      <c r="A11" s="110" t="s">
        <v>324</v>
      </c>
      <c r="B11" s="113" t="s">
        <v>350</v>
      </c>
      <c r="C11" s="110">
        <v>3</v>
      </c>
      <c r="D11" s="110" t="s">
        <v>351</v>
      </c>
      <c r="E11" s="110">
        <v>24</v>
      </c>
      <c r="F11" s="110">
        <v>1608</v>
      </c>
      <c r="G11" s="110"/>
      <c r="H11" s="114" t="s">
        <v>352</v>
      </c>
      <c r="I11" s="121" t="s">
        <v>343</v>
      </c>
      <c r="J11" s="119"/>
      <c r="K11" s="104"/>
      <c r="L11" s="122" t="s">
        <v>353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ht="15.75" customHeight="1">
      <c r="A12" s="110" t="s">
        <v>354</v>
      </c>
      <c r="B12" s="113" t="s">
        <v>355</v>
      </c>
      <c r="C12" s="110">
        <v>3</v>
      </c>
      <c r="D12" s="110" t="s">
        <v>356</v>
      </c>
      <c r="E12" s="110">
        <v>23</v>
      </c>
      <c r="F12" s="110">
        <v>1781</v>
      </c>
      <c r="G12" s="110">
        <v>854</v>
      </c>
      <c r="H12" s="114" t="s">
        <v>357</v>
      </c>
      <c r="I12" s="110" t="s">
        <v>358</v>
      </c>
      <c r="J12" s="119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15.75" customHeight="1">
      <c r="A13" s="110" t="s">
        <v>324</v>
      </c>
      <c r="B13" s="113" t="s">
        <v>359</v>
      </c>
      <c r="C13" s="110">
        <v>3</v>
      </c>
      <c r="D13" s="110" t="s">
        <v>360</v>
      </c>
      <c r="E13" s="123" t="s">
        <v>109</v>
      </c>
      <c r="F13" s="124"/>
      <c r="G13" s="124"/>
      <c r="H13" s="114" t="s">
        <v>361</v>
      </c>
      <c r="I13" s="110" t="s">
        <v>362</v>
      </c>
      <c r="J13" s="119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ht="15.75" customHeight="1">
      <c r="A14" s="125" t="s">
        <v>330</v>
      </c>
      <c r="B14" s="126" t="s">
        <v>363</v>
      </c>
      <c r="C14" s="123">
        <v>3</v>
      </c>
      <c r="D14" s="125" t="s">
        <v>364</v>
      </c>
      <c r="E14" s="123" t="s">
        <v>109</v>
      </c>
      <c r="F14" s="123">
        <v>2126</v>
      </c>
      <c r="G14" s="123"/>
      <c r="H14" s="127" t="s">
        <v>365</v>
      </c>
      <c r="I14" s="110" t="s">
        <v>362</v>
      </c>
      <c r="J14" s="128"/>
      <c r="K14" s="129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ht="15.75" customHeight="1">
      <c r="A15" s="125" t="s">
        <v>330</v>
      </c>
      <c r="B15" s="126" t="s">
        <v>366</v>
      </c>
      <c r="C15" s="123">
        <v>3</v>
      </c>
      <c r="D15" s="125"/>
      <c r="E15" s="123">
        <v>14</v>
      </c>
      <c r="F15" s="123"/>
      <c r="G15" s="123"/>
      <c r="H15" s="127" t="s">
        <v>367</v>
      </c>
      <c r="I15" s="1" t="s">
        <v>368</v>
      </c>
      <c r="J15" s="128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pans="1:33" ht="15.75" customHeight="1">
      <c r="A16" s="125" t="s">
        <v>324</v>
      </c>
      <c r="B16" s="126"/>
      <c r="C16" s="123">
        <v>3</v>
      </c>
      <c r="D16" s="131" t="s">
        <v>369</v>
      </c>
      <c r="E16" s="123"/>
      <c r="F16" s="123"/>
      <c r="G16" s="123"/>
      <c r="H16" s="127" t="s">
        <v>370</v>
      </c>
      <c r="I16" s="4" t="s">
        <v>371</v>
      </c>
      <c r="J16" s="131" t="s">
        <v>372</v>
      </c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</row>
    <row r="17" spans="1:33" ht="15.75" customHeight="1">
      <c r="A17" s="125"/>
      <c r="B17" s="132"/>
      <c r="C17" s="123"/>
      <c r="D17" s="125"/>
      <c r="E17" s="123"/>
      <c r="F17" s="123"/>
      <c r="G17" s="123"/>
      <c r="H17" s="125"/>
      <c r="I17" s="110"/>
      <c r="J17" s="128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</row>
    <row r="18" spans="1:33">
      <c r="A18" s="207" t="s">
        <v>373</v>
      </c>
      <c r="B18" s="194"/>
      <c r="C18" s="194"/>
      <c r="D18" s="194"/>
      <c r="E18" s="194"/>
      <c r="F18" s="194"/>
      <c r="G18" s="194"/>
      <c r="H18" s="133" t="s">
        <v>310</v>
      </c>
      <c r="I18" s="134"/>
      <c r="J18" s="135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</row>
    <row r="19" spans="1:33" ht="15.75" customHeight="1">
      <c r="A19" s="136" t="s">
        <v>330</v>
      </c>
      <c r="B19" s="137" t="s">
        <v>374</v>
      </c>
      <c r="C19" s="138">
        <v>44624</v>
      </c>
      <c r="D19" s="136" t="s">
        <v>375</v>
      </c>
      <c r="E19" s="139">
        <v>17</v>
      </c>
      <c r="F19" s="139">
        <v>3150</v>
      </c>
      <c r="G19" s="139">
        <v>1450</v>
      </c>
      <c r="H19" s="140" t="s">
        <v>376</v>
      </c>
      <c r="I19" s="141" t="s">
        <v>377</v>
      </c>
      <c r="J19" s="142"/>
      <c r="K19" s="143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</row>
    <row r="20" spans="1:33" ht="15.75" customHeight="1">
      <c r="A20" s="145" t="s">
        <v>330</v>
      </c>
      <c r="B20" s="146" t="s">
        <v>378</v>
      </c>
      <c r="C20" s="147">
        <v>4</v>
      </c>
      <c r="D20" s="145"/>
      <c r="E20" s="147"/>
      <c r="F20" s="147">
        <v>2307</v>
      </c>
      <c r="G20" s="147"/>
      <c r="H20" s="148" t="s">
        <v>379</v>
      </c>
      <c r="I20" s="149" t="s">
        <v>380</v>
      </c>
      <c r="J20" s="150"/>
      <c r="K20" s="143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</row>
    <row r="21" spans="1:33" ht="15.75" customHeight="1">
      <c r="A21" s="145" t="s">
        <v>381</v>
      </c>
      <c r="B21" s="151" t="s">
        <v>382</v>
      </c>
      <c r="C21" s="147">
        <v>4</v>
      </c>
      <c r="D21" s="145"/>
      <c r="E21" s="147"/>
      <c r="F21" s="147"/>
      <c r="G21" s="147"/>
      <c r="H21" s="145" t="s">
        <v>383</v>
      </c>
      <c r="I21" s="152" t="s">
        <v>384</v>
      </c>
      <c r="J21" s="150"/>
      <c r="K21" s="143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</row>
    <row r="22" spans="1:33" ht="15.75" customHeight="1">
      <c r="A22" s="145" t="s">
        <v>109</v>
      </c>
      <c r="B22" s="151" t="s">
        <v>385</v>
      </c>
      <c r="C22" s="147">
        <v>4</v>
      </c>
      <c r="D22" s="145"/>
      <c r="E22" s="147"/>
      <c r="F22" s="147"/>
      <c r="G22" s="147"/>
      <c r="H22" s="145" t="s">
        <v>386</v>
      </c>
      <c r="I22" s="152" t="s">
        <v>384</v>
      </c>
      <c r="J22" s="150"/>
      <c r="K22" s="143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</row>
    <row r="23" spans="1:33" ht="15.75" customHeight="1">
      <c r="A23" s="145"/>
      <c r="B23" s="151"/>
      <c r="C23" s="147"/>
      <c r="D23" s="145"/>
      <c r="E23" s="147"/>
      <c r="F23" s="147"/>
      <c r="G23" s="147"/>
      <c r="H23" s="145"/>
      <c r="I23" s="149"/>
      <c r="J23" s="150"/>
      <c r="K23" s="143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</row>
    <row r="24" spans="1:33">
      <c r="A24" s="206" t="s">
        <v>387</v>
      </c>
      <c r="B24" s="194"/>
      <c r="C24" s="194"/>
      <c r="D24" s="194"/>
      <c r="E24" s="194"/>
      <c r="F24" s="194"/>
      <c r="G24" s="194"/>
      <c r="H24" s="153" t="s">
        <v>313</v>
      </c>
      <c r="I24" s="109"/>
      <c r="J24" s="119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3" ht="15.75" customHeight="1">
      <c r="A25" s="110" t="s">
        <v>330</v>
      </c>
      <c r="B25" s="113" t="s">
        <v>388</v>
      </c>
      <c r="C25" s="110">
        <v>2</v>
      </c>
      <c r="D25" s="110" t="s">
        <v>389</v>
      </c>
      <c r="E25" s="110">
        <v>57</v>
      </c>
      <c r="F25" s="110">
        <v>2407</v>
      </c>
      <c r="G25" s="110">
        <v>705</v>
      </c>
      <c r="H25" s="114" t="s">
        <v>390</v>
      </c>
      <c r="I25" s="154" t="s">
        <v>391</v>
      </c>
      <c r="J25" s="119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3" ht="15.75" customHeight="1">
      <c r="A26" s="110" t="s">
        <v>330</v>
      </c>
      <c r="B26" s="113" t="s">
        <v>392</v>
      </c>
      <c r="C26" s="110">
        <v>2</v>
      </c>
      <c r="D26" s="110" t="s">
        <v>393</v>
      </c>
      <c r="E26" s="110"/>
      <c r="F26" s="110"/>
      <c r="G26" s="110"/>
      <c r="H26" s="114" t="s">
        <v>394</v>
      </c>
      <c r="I26" s="110" t="s">
        <v>395</v>
      </c>
      <c r="J26" s="119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3" ht="15.75" customHeight="1">
      <c r="A27" s="110" t="s">
        <v>330</v>
      </c>
      <c r="B27" s="113" t="s">
        <v>396</v>
      </c>
      <c r="C27" s="110">
        <v>2</v>
      </c>
      <c r="D27" s="110" t="s">
        <v>393</v>
      </c>
      <c r="E27" s="110">
        <v>26</v>
      </c>
      <c r="F27" s="110">
        <v>2150</v>
      </c>
      <c r="G27" s="110">
        <v>953</v>
      </c>
      <c r="H27" s="114" t="s">
        <v>397</v>
      </c>
      <c r="I27" s="110" t="s">
        <v>398</v>
      </c>
      <c r="J27" s="119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</row>
    <row r="28" spans="1:33" ht="15.75" customHeight="1">
      <c r="A28" s="110" t="s">
        <v>324</v>
      </c>
      <c r="B28" s="113" t="s">
        <v>399</v>
      </c>
      <c r="C28" s="110">
        <v>2</v>
      </c>
      <c r="D28" s="110" t="s">
        <v>400</v>
      </c>
      <c r="E28" s="110">
        <v>49</v>
      </c>
      <c r="F28" s="110">
        <v>2023</v>
      </c>
      <c r="G28" s="110">
        <v>1230</v>
      </c>
      <c r="H28" s="114" t="s">
        <v>401</v>
      </c>
      <c r="I28" s="110" t="s">
        <v>402</v>
      </c>
      <c r="J28" s="119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  <row r="29" spans="1:33" ht="15.75" customHeight="1">
      <c r="A29" s="110" t="s">
        <v>403</v>
      </c>
      <c r="B29" s="113" t="s">
        <v>404</v>
      </c>
      <c r="C29" s="110">
        <v>2</v>
      </c>
      <c r="D29" s="110" t="s">
        <v>405</v>
      </c>
      <c r="E29" s="110">
        <v>18</v>
      </c>
      <c r="F29" s="110">
        <v>1508</v>
      </c>
      <c r="G29" s="110">
        <v>268</v>
      </c>
      <c r="H29" s="114" t="s">
        <v>406</v>
      </c>
      <c r="I29" s="110" t="s">
        <v>407</v>
      </c>
      <c r="J29" s="119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</row>
    <row r="30" spans="1:33" ht="15.75" customHeight="1">
      <c r="A30" s="110" t="s">
        <v>324</v>
      </c>
      <c r="B30" s="113" t="s">
        <v>408</v>
      </c>
      <c r="C30" s="110">
        <v>2</v>
      </c>
      <c r="D30" s="110" t="s">
        <v>409</v>
      </c>
      <c r="E30" s="119"/>
      <c r="F30" s="119"/>
      <c r="G30" s="119"/>
      <c r="H30" s="114" t="s">
        <v>410</v>
      </c>
      <c r="I30" s="110" t="s">
        <v>411</v>
      </c>
      <c r="J30" s="119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1:33" ht="15.75" customHeight="1">
      <c r="A31" s="110" t="s">
        <v>412</v>
      </c>
      <c r="B31" s="113" t="s">
        <v>413</v>
      </c>
      <c r="C31" s="110">
        <v>2</v>
      </c>
      <c r="D31" s="110" t="s">
        <v>414</v>
      </c>
      <c r="E31" s="110">
        <v>54</v>
      </c>
      <c r="F31" s="110">
        <v>1957</v>
      </c>
      <c r="G31" s="119"/>
      <c r="H31" s="114" t="s">
        <v>415</v>
      </c>
      <c r="I31" s="118" t="s">
        <v>343</v>
      </c>
      <c r="J31" s="119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33" ht="15.75" customHeight="1">
      <c r="A32" s="110" t="s">
        <v>330</v>
      </c>
      <c r="B32" s="113" t="s">
        <v>416</v>
      </c>
      <c r="C32" s="110">
        <v>2</v>
      </c>
      <c r="D32" s="110" t="s">
        <v>417</v>
      </c>
      <c r="E32" s="119"/>
      <c r="F32" s="119"/>
      <c r="G32" s="119"/>
      <c r="H32" s="114" t="s">
        <v>418</v>
      </c>
      <c r="I32" s="110" t="s">
        <v>395</v>
      </c>
      <c r="J32" s="119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1:33" ht="15.75" customHeight="1">
      <c r="A33" s="110" t="s">
        <v>412</v>
      </c>
      <c r="B33" s="110" t="s">
        <v>419</v>
      </c>
      <c r="C33" s="110">
        <v>2</v>
      </c>
      <c r="D33" s="110" t="s">
        <v>414</v>
      </c>
      <c r="E33" s="110">
        <v>46</v>
      </c>
      <c r="F33" s="110">
        <v>1337</v>
      </c>
      <c r="G33" s="110">
        <v>583</v>
      </c>
      <c r="H33" s="110" t="s">
        <v>420</v>
      </c>
      <c r="I33" s="119"/>
      <c r="J33" s="110" t="s">
        <v>421</v>
      </c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1:33" ht="15.75" customHeight="1">
      <c r="A34" s="110" t="s">
        <v>412</v>
      </c>
      <c r="B34" s="113" t="s">
        <v>422</v>
      </c>
      <c r="C34" s="110">
        <v>2</v>
      </c>
      <c r="D34" s="119"/>
      <c r="E34" s="110">
        <v>25</v>
      </c>
      <c r="F34" s="110">
        <v>1659</v>
      </c>
      <c r="G34" s="110">
        <v>784</v>
      </c>
      <c r="H34" s="114" t="s">
        <v>423</v>
      </c>
      <c r="I34" s="1" t="s">
        <v>384</v>
      </c>
      <c r="J34" s="119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1:33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ht="12.75">
      <c r="A36" s="155" t="s">
        <v>330</v>
      </c>
      <c r="B36" s="155" t="s">
        <v>424</v>
      </c>
      <c r="C36" s="155">
        <v>2</v>
      </c>
      <c r="D36" s="155" t="s">
        <v>417</v>
      </c>
      <c r="E36" s="155"/>
      <c r="F36" s="155"/>
      <c r="G36" s="155"/>
      <c r="H36" s="155" t="s">
        <v>425</v>
      </c>
      <c r="I36" s="156" t="s">
        <v>426</v>
      </c>
      <c r="J36" s="157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</row>
    <row r="37" spans="1:33" ht="12.75">
      <c r="A37" s="208" t="s">
        <v>427</v>
      </c>
      <c r="B37" s="203"/>
      <c r="C37" s="203"/>
      <c r="D37" s="203"/>
      <c r="E37" s="203"/>
      <c r="F37" s="203"/>
      <c r="G37" s="203"/>
      <c r="H37" s="203"/>
      <c r="I37" s="159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1:33" ht="12.75">
      <c r="A38" s="209" t="s">
        <v>428</v>
      </c>
      <c r="B38" s="203"/>
      <c r="C38" s="203"/>
      <c r="D38" s="203"/>
      <c r="E38" s="203"/>
      <c r="F38" s="203"/>
      <c r="G38" s="203"/>
      <c r="H38" s="203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ht="12.75">
      <c r="A39" s="160" t="s">
        <v>343</v>
      </c>
      <c r="B39" s="205" t="s">
        <v>429</v>
      </c>
      <c r="C39" s="203"/>
      <c r="D39" s="203"/>
      <c r="E39" s="203"/>
      <c r="F39" s="203"/>
      <c r="G39" s="203"/>
      <c r="H39" s="203"/>
      <c r="I39" s="122" t="s">
        <v>146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ht="12.75">
      <c r="A40" s="100" t="s">
        <v>407</v>
      </c>
      <c r="B40" s="205" t="s">
        <v>430</v>
      </c>
      <c r="C40" s="203"/>
      <c r="D40" s="203"/>
      <c r="E40" s="203"/>
      <c r="F40" s="203"/>
      <c r="G40" s="203"/>
      <c r="H40" s="203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ht="12.75">
      <c r="A41" s="100" t="s">
        <v>377</v>
      </c>
      <c r="B41" s="205" t="s">
        <v>431</v>
      </c>
      <c r="C41" s="203"/>
      <c r="D41" s="203"/>
      <c r="E41" s="203"/>
      <c r="F41" s="203"/>
      <c r="G41" s="203"/>
      <c r="H41" s="203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1:33" ht="12.75">
      <c r="A42" s="100" t="s">
        <v>432</v>
      </c>
      <c r="B42" s="205" t="s">
        <v>433</v>
      </c>
      <c r="C42" s="203"/>
      <c r="D42" s="203"/>
      <c r="E42" s="203"/>
      <c r="F42" s="203"/>
      <c r="G42" s="203"/>
      <c r="H42" s="203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1:33" ht="12.75">
      <c r="A43" s="100" t="s">
        <v>434</v>
      </c>
      <c r="B43" s="205" t="s">
        <v>435</v>
      </c>
      <c r="C43" s="203"/>
      <c r="D43" s="203"/>
      <c r="E43" s="203"/>
      <c r="F43" s="203"/>
      <c r="G43" s="203"/>
      <c r="H43" s="203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1:33" ht="12.75">
      <c r="A44" s="100" t="s">
        <v>436</v>
      </c>
      <c r="B44" s="205" t="s">
        <v>437</v>
      </c>
      <c r="C44" s="203"/>
      <c r="D44" s="203"/>
      <c r="E44" s="203"/>
      <c r="F44" s="203"/>
      <c r="G44" s="203"/>
      <c r="H44" s="203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1:33" ht="12.75">
      <c r="A45" s="100" t="s">
        <v>438</v>
      </c>
      <c r="B45" s="205" t="s">
        <v>439</v>
      </c>
      <c r="C45" s="203"/>
      <c r="D45" s="203"/>
      <c r="E45" s="203"/>
      <c r="F45" s="203"/>
      <c r="G45" s="203"/>
      <c r="H45" s="203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1:33" ht="12.75">
      <c r="A46" s="100" t="s">
        <v>362</v>
      </c>
      <c r="B46" s="205" t="s">
        <v>440</v>
      </c>
      <c r="C46" s="203"/>
      <c r="D46" s="203"/>
      <c r="E46" s="203"/>
      <c r="F46" s="203"/>
      <c r="G46" s="203"/>
      <c r="H46" s="203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ht="12.75">
      <c r="A47" s="160" t="s">
        <v>395</v>
      </c>
      <c r="B47" s="122" t="s">
        <v>441</v>
      </c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1:33" ht="12.75">
      <c r="A48" s="100" t="s">
        <v>442</v>
      </c>
      <c r="B48" s="205" t="s">
        <v>443</v>
      </c>
      <c r="C48" s="203"/>
      <c r="D48" s="203"/>
      <c r="E48" s="203"/>
      <c r="F48" s="203"/>
      <c r="G48" s="203"/>
      <c r="H48" s="203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ht="12.75">
      <c r="A49" s="100" t="s">
        <v>444</v>
      </c>
      <c r="B49" s="205" t="s">
        <v>445</v>
      </c>
      <c r="C49" s="203"/>
      <c r="D49" s="203"/>
      <c r="E49" s="203"/>
      <c r="F49" s="203"/>
      <c r="G49" s="203"/>
      <c r="H49" s="203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ht="12.75">
      <c r="A50" s="100" t="s">
        <v>446</v>
      </c>
      <c r="B50" s="205" t="s">
        <v>447</v>
      </c>
      <c r="C50" s="203"/>
      <c r="D50" s="203"/>
      <c r="E50" s="203"/>
      <c r="F50" s="203"/>
      <c r="G50" s="203"/>
      <c r="H50" s="203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ht="12.75">
      <c r="A51" s="204" t="s">
        <v>448</v>
      </c>
      <c r="B51" s="203"/>
      <c r="C51" s="203"/>
      <c r="D51" s="203"/>
      <c r="E51" s="203"/>
      <c r="F51" s="203"/>
      <c r="G51" s="203"/>
      <c r="H51" s="203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1:33" ht="12.75">
      <c r="A52" s="1" t="s">
        <v>368</v>
      </c>
      <c r="B52" s="4" t="s">
        <v>449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1:33" ht="12.75">
      <c r="A53" s="1" t="s">
        <v>450</v>
      </c>
      <c r="B53" s="4" t="s">
        <v>451</v>
      </c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1:33" ht="12.75">
      <c r="A54" s="204" t="s">
        <v>452</v>
      </c>
      <c r="B54" s="203"/>
      <c r="C54" s="203"/>
      <c r="D54" s="203"/>
      <c r="E54" s="203"/>
      <c r="F54" s="203"/>
      <c r="G54" s="203"/>
      <c r="H54" s="203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1:33" ht="12.75">
      <c r="A55" s="1" t="s">
        <v>453</v>
      </c>
      <c r="B55" s="4" t="s">
        <v>454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1:33" ht="12.75">
      <c r="A56" s="1" t="s">
        <v>455</v>
      </c>
      <c r="B56" s="4" t="s">
        <v>456</v>
      </c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1:33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1:33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1:33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</row>
    <row r="60" spans="1:33" ht="12.75">
      <c r="A60" s="100" t="s">
        <v>457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1:33" ht="12.75">
      <c r="A61" s="100" t="s">
        <v>309</v>
      </c>
      <c r="B61" s="161" t="s">
        <v>310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1:33">
      <c r="A62" s="100" t="s">
        <v>311</v>
      </c>
      <c r="B62" s="162" t="s">
        <v>458</v>
      </c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</row>
    <row r="63" spans="1:33" ht="12.75">
      <c r="A63" s="100" t="s">
        <v>71</v>
      </c>
      <c r="B63" s="106" t="s">
        <v>313</v>
      </c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</row>
    <row r="64" spans="1:33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</row>
    <row r="65" spans="1:33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</row>
    <row r="66" spans="1:33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1:33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</row>
    <row r="68" spans="1:33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</row>
    <row r="69" spans="1:33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1:33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33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33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1:33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1:33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1:33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1:33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  <row r="79" spans="1:33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1:33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1:33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</row>
    <row r="82" spans="1:33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1:33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ht="12.7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ht="12.7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12.7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</row>
    <row r="102" spans="1:33" ht="12.7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</row>
    <row r="103" spans="1:33" ht="12.7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</row>
    <row r="104" spans="1:33" ht="12.7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</row>
    <row r="105" spans="1:33" ht="12.7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</row>
    <row r="106" spans="1:33" ht="12.7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</row>
    <row r="107" spans="1:33" ht="12.7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</row>
    <row r="108" spans="1:33" ht="12.7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</row>
    <row r="109" spans="1:33" ht="12.7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</row>
    <row r="110" spans="1:33" ht="12.7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</row>
    <row r="111" spans="1:33" ht="12.7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</row>
    <row r="112" spans="1:33" ht="12.7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</row>
    <row r="113" spans="1:33" ht="12.7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</row>
    <row r="114" spans="1:33" ht="12.7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</row>
    <row r="115" spans="1:33" ht="12.7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</row>
    <row r="116" spans="1:33" ht="12.7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</row>
    <row r="117" spans="1:33" ht="12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</row>
    <row r="118" spans="1:33" ht="12.7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</row>
    <row r="119" spans="1:33" ht="12.7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</row>
    <row r="120" spans="1:33" ht="12.7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</row>
    <row r="121" spans="1:33" ht="12.7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</row>
    <row r="122" spans="1:33" ht="12.7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</row>
    <row r="123" spans="1:33" ht="12.7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</row>
    <row r="124" spans="1:33" ht="12.7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</row>
    <row r="125" spans="1:33" ht="12.7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</row>
    <row r="126" spans="1:33" ht="12.7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</row>
    <row r="127" spans="1:33" ht="12.7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</row>
    <row r="128" spans="1:33" ht="12.7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</row>
    <row r="129" spans="1:33" ht="12.7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</row>
    <row r="130" spans="1:33" ht="12.7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</row>
    <row r="131" spans="1:33" ht="12.7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</row>
    <row r="132" spans="1:33" ht="12.7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</row>
    <row r="133" spans="1:33" ht="12.7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</row>
    <row r="134" spans="1:33" ht="12.7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</row>
    <row r="135" spans="1:33" ht="12.7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</row>
    <row r="136" spans="1:33" ht="12.7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</row>
    <row r="137" spans="1:33" ht="12.7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</row>
    <row r="138" spans="1:33" ht="12.7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</row>
    <row r="139" spans="1:33" ht="12.7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</row>
    <row r="140" spans="1:33" ht="12.7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</row>
    <row r="141" spans="1:33" ht="12.7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</row>
    <row r="142" spans="1:33" ht="12.7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</row>
    <row r="143" spans="1:33" ht="12.7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</row>
    <row r="144" spans="1:33" ht="12.7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</row>
    <row r="145" spans="1:33" ht="12.7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</row>
    <row r="146" spans="1:33" ht="12.7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</row>
    <row r="147" spans="1:33" ht="12.7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</row>
    <row r="148" spans="1:33" ht="12.7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</row>
    <row r="149" spans="1:33" ht="12.7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</row>
    <row r="150" spans="1:33" ht="12.7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</row>
    <row r="151" spans="1:33" ht="12.7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</row>
    <row r="152" spans="1:33" ht="12.7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</row>
    <row r="153" spans="1:33" ht="12.7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</row>
    <row r="154" spans="1:33" ht="12.7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</row>
    <row r="155" spans="1:33" ht="12.7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</row>
    <row r="156" spans="1:33" ht="12.7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</row>
    <row r="157" spans="1:33" ht="12.7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</row>
    <row r="158" spans="1:33" ht="12.7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</row>
    <row r="159" spans="1:33" ht="12.7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</row>
    <row r="160" spans="1:33" ht="12.7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  <c r="AA160" s="104"/>
      <c r="AB160" s="104"/>
      <c r="AC160" s="104"/>
      <c r="AD160" s="104"/>
      <c r="AE160" s="104"/>
      <c r="AF160" s="104"/>
      <c r="AG160" s="104"/>
    </row>
    <row r="161" spans="1:33" ht="12.7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  <c r="AA161" s="104"/>
      <c r="AB161" s="104"/>
      <c r="AC161" s="104"/>
      <c r="AD161" s="104"/>
      <c r="AE161" s="104"/>
      <c r="AF161" s="104"/>
      <c r="AG161" s="104"/>
    </row>
    <row r="162" spans="1:33" ht="12.7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</row>
    <row r="163" spans="1:33" ht="12.7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  <c r="AA163" s="104"/>
      <c r="AB163" s="104"/>
      <c r="AC163" s="104"/>
      <c r="AD163" s="104"/>
      <c r="AE163" s="104"/>
      <c r="AF163" s="104"/>
      <c r="AG163" s="104"/>
    </row>
    <row r="164" spans="1:33" ht="12.7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  <c r="AA164" s="104"/>
      <c r="AB164" s="104"/>
      <c r="AC164" s="104"/>
      <c r="AD164" s="104"/>
      <c r="AE164" s="104"/>
      <c r="AF164" s="104"/>
      <c r="AG164" s="104"/>
    </row>
    <row r="165" spans="1:33" ht="12.7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</row>
    <row r="166" spans="1:33" ht="12.7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</row>
    <row r="167" spans="1:33" ht="12.7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</row>
    <row r="168" spans="1:33" ht="12.7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  <c r="AA168" s="104"/>
      <c r="AB168" s="104"/>
      <c r="AC168" s="104"/>
      <c r="AD168" s="104"/>
      <c r="AE168" s="104"/>
      <c r="AF168" s="104"/>
      <c r="AG168" s="104"/>
    </row>
    <row r="169" spans="1:33" ht="12.7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</row>
    <row r="170" spans="1:33" ht="12.7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</row>
    <row r="171" spans="1:33" ht="12.7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  <c r="AB171" s="104"/>
      <c r="AC171" s="104"/>
      <c r="AD171" s="104"/>
      <c r="AE171" s="104"/>
      <c r="AF171" s="104"/>
      <c r="AG171" s="104"/>
    </row>
    <row r="172" spans="1:33" ht="12.7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  <c r="AA172" s="104"/>
      <c r="AB172" s="104"/>
      <c r="AC172" s="104"/>
      <c r="AD172" s="104"/>
      <c r="AE172" s="104"/>
      <c r="AF172" s="104"/>
      <c r="AG172" s="104"/>
    </row>
    <row r="173" spans="1:33" ht="12.7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  <c r="AB173" s="104"/>
      <c r="AC173" s="104"/>
      <c r="AD173" s="104"/>
      <c r="AE173" s="104"/>
      <c r="AF173" s="104"/>
      <c r="AG173" s="104"/>
    </row>
    <row r="174" spans="1:33" ht="12.7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  <c r="AA174" s="104"/>
      <c r="AB174" s="104"/>
      <c r="AC174" s="104"/>
      <c r="AD174" s="104"/>
      <c r="AE174" s="104"/>
      <c r="AF174" s="104"/>
      <c r="AG174" s="104"/>
    </row>
    <row r="175" spans="1:33" ht="12.7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  <c r="AA175" s="104"/>
      <c r="AB175" s="104"/>
      <c r="AC175" s="104"/>
      <c r="AD175" s="104"/>
      <c r="AE175" s="104"/>
      <c r="AF175" s="104"/>
      <c r="AG175" s="104"/>
    </row>
    <row r="176" spans="1:33" ht="12.7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  <c r="AA176" s="104"/>
      <c r="AB176" s="104"/>
      <c r="AC176" s="104"/>
      <c r="AD176" s="104"/>
      <c r="AE176" s="104"/>
      <c r="AF176" s="104"/>
      <c r="AG176" s="104"/>
    </row>
    <row r="177" spans="1:33" ht="12.7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</row>
    <row r="178" spans="1:33" ht="12.7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  <c r="AA178" s="104"/>
      <c r="AB178" s="104"/>
      <c r="AC178" s="104"/>
      <c r="AD178" s="104"/>
      <c r="AE178" s="104"/>
      <c r="AF178" s="104"/>
      <c r="AG178" s="104"/>
    </row>
    <row r="179" spans="1:33" ht="12.7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</row>
    <row r="180" spans="1:33" ht="12.7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</row>
    <row r="181" spans="1:33" ht="12.7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</row>
    <row r="182" spans="1:33" ht="12.7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</row>
    <row r="183" spans="1:33" ht="12.7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</row>
    <row r="184" spans="1:33" ht="12.7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</row>
    <row r="185" spans="1:33" ht="12.7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</row>
    <row r="186" spans="1:33" ht="12.7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</row>
    <row r="187" spans="1:33" ht="12.7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</row>
    <row r="188" spans="1:33" ht="12.7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</row>
    <row r="189" spans="1:33" ht="12.7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</row>
    <row r="190" spans="1:33" ht="12.7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</row>
    <row r="191" spans="1:33" ht="12.7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</row>
    <row r="192" spans="1:33" ht="12.7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</row>
    <row r="193" spans="1:33" ht="12.7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</row>
    <row r="194" spans="1:33" ht="12.7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</row>
    <row r="195" spans="1:33" ht="12.7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</row>
    <row r="196" spans="1:33" ht="12.7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</row>
    <row r="197" spans="1:33" ht="12.7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</row>
    <row r="198" spans="1:33" ht="12.7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</row>
    <row r="199" spans="1:33" ht="12.7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</row>
    <row r="200" spans="1:33" ht="12.7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</row>
    <row r="201" spans="1:33" ht="12.7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</row>
    <row r="202" spans="1:33" ht="12.7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</row>
    <row r="203" spans="1:33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</row>
    <row r="204" spans="1:33" ht="12.7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</row>
    <row r="205" spans="1:33" ht="12.7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</row>
    <row r="206" spans="1:33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</row>
    <row r="207" spans="1:33" ht="12.7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</row>
    <row r="208" spans="1:33" ht="12.7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</row>
    <row r="209" spans="1:33" ht="12.7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</row>
    <row r="210" spans="1:33" ht="12.7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</row>
    <row r="211" spans="1:33" ht="12.7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</row>
    <row r="212" spans="1:33" ht="12.7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</row>
    <row r="213" spans="1:33" ht="12.7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</row>
    <row r="214" spans="1:33" ht="12.7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</row>
    <row r="215" spans="1:33" ht="12.7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</row>
    <row r="216" spans="1:33" ht="12.7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</row>
    <row r="217" spans="1:33" ht="12.7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</row>
    <row r="218" spans="1:33" ht="12.7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</row>
    <row r="219" spans="1:33" ht="12.7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</row>
    <row r="220" spans="1:33" ht="12.7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</row>
    <row r="221" spans="1:33" ht="12.7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</row>
    <row r="222" spans="1:33" ht="12.7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</row>
    <row r="223" spans="1:33" ht="12.7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</row>
    <row r="224" spans="1:33" ht="12.7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</row>
    <row r="225" spans="1:33" ht="12.7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</row>
    <row r="226" spans="1:33" ht="12.7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</row>
    <row r="227" spans="1:33" ht="12.7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</row>
    <row r="228" spans="1:33" ht="12.7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</row>
    <row r="229" spans="1:33" ht="12.7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</row>
    <row r="230" spans="1:33" ht="12.7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</row>
    <row r="231" spans="1:33" ht="12.7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</row>
    <row r="232" spans="1:33" ht="12.7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</row>
    <row r="233" spans="1:33" ht="12.7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</row>
    <row r="234" spans="1:33" ht="12.7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</row>
    <row r="235" spans="1:33" ht="12.7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</row>
    <row r="236" spans="1:33" ht="12.7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</row>
    <row r="237" spans="1:33" ht="12.7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</row>
    <row r="238" spans="1:33" ht="12.7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4"/>
      <c r="AD238" s="104"/>
      <c r="AE238" s="104"/>
      <c r="AF238" s="104"/>
      <c r="AG238" s="104"/>
    </row>
    <row r="239" spans="1:33" ht="12.7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4"/>
      <c r="AF239" s="104"/>
      <c r="AG239" s="104"/>
    </row>
    <row r="240" spans="1:33" ht="12.7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4"/>
      <c r="AD240" s="104"/>
      <c r="AE240" s="104"/>
      <c r="AF240" s="104"/>
      <c r="AG240" s="104"/>
    </row>
    <row r="241" spans="1:33" ht="12.7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4"/>
      <c r="AD241" s="104"/>
      <c r="AE241" s="104"/>
      <c r="AF241" s="104"/>
      <c r="AG241" s="104"/>
    </row>
    <row r="242" spans="1:33" ht="12.7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4"/>
      <c r="AD242" s="104"/>
      <c r="AE242" s="104"/>
      <c r="AF242" s="104"/>
      <c r="AG242" s="104"/>
    </row>
    <row r="243" spans="1:33" ht="12.7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</row>
    <row r="244" spans="1:33" ht="12.7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4"/>
      <c r="AD244" s="104"/>
      <c r="AE244" s="104"/>
      <c r="AF244" s="104"/>
      <c r="AG244" s="104"/>
    </row>
    <row r="245" spans="1:33" ht="12.7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  <c r="AB245" s="104"/>
      <c r="AC245" s="104"/>
      <c r="AD245" s="104"/>
      <c r="AE245" s="104"/>
      <c r="AF245" s="104"/>
      <c r="AG245" s="104"/>
    </row>
    <row r="246" spans="1:33" ht="12.7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4"/>
      <c r="AD246" s="104"/>
      <c r="AE246" s="104"/>
      <c r="AF246" s="104"/>
      <c r="AG246" s="104"/>
    </row>
    <row r="247" spans="1:33" ht="12.7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  <c r="AA247" s="104"/>
      <c r="AB247" s="104"/>
      <c r="AC247" s="104"/>
      <c r="AD247" s="104"/>
      <c r="AE247" s="104"/>
      <c r="AF247" s="104"/>
      <c r="AG247" s="104"/>
    </row>
    <row r="248" spans="1:33" ht="12.7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4"/>
      <c r="AD248" s="104"/>
      <c r="AE248" s="104"/>
      <c r="AF248" s="104"/>
      <c r="AG248" s="104"/>
    </row>
    <row r="249" spans="1:33" ht="12.7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  <c r="AA249" s="104"/>
      <c r="AB249" s="104"/>
      <c r="AC249" s="104"/>
      <c r="AD249" s="104"/>
      <c r="AE249" s="104"/>
      <c r="AF249" s="104"/>
      <c r="AG249" s="104"/>
    </row>
    <row r="250" spans="1:33" ht="12.7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4"/>
      <c r="AD250" s="104"/>
      <c r="AE250" s="104"/>
      <c r="AF250" s="104"/>
      <c r="AG250" s="104"/>
    </row>
    <row r="251" spans="1:33" ht="12.7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  <c r="AA251" s="104"/>
      <c r="AB251" s="104"/>
      <c r="AC251" s="104"/>
      <c r="AD251" s="104"/>
      <c r="AE251" s="104"/>
      <c r="AF251" s="104"/>
      <c r="AG251" s="104"/>
    </row>
    <row r="252" spans="1:33" ht="12.7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4"/>
      <c r="AF252" s="104"/>
      <c r="AG252" s="104"/>
    </row>
    <row r="253" spans="1:33" ht="12.7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</row>
    <row r="254" spans="1:33" ht="12.7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  <c r="AB254" s="104"/>
      <c r="AC254" s="104"/>
      <c r="AD254" s="104"/>
      <c r="AE254" s="104"/>
      <c r="AF254" s="104"/>
      <c r="AG254" s="104"/>
    </row>
    <row r="255" spans="1:33" ht="12.7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</row>
    <row r="256" spans="1:33" ht="12.7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  <c r="AB256" s="104"/>
      <c r="AC256" s="104"/>
      <c r="AD256" s="104"/>
      <c r="AE256" s="104"/>
      <c r="AF256" s="104"/>
      <c r="AG256" s="104"/>
    </row>
    <row r="257" spans="1:33" ht="12.7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  <c r="AA257" s="104"/>
      <c r="AB257" s="104"/>
      <c r="AC257" s="104"/>
      <c r="AD257" s="104"/>
      <c r="AE257" s="104"/>
      <c r="AF257" s="104"/>
      <c r="AG257" s="104"/>
    </row>
    <row r="258" spans="1:33" ht="12.7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  <c r="AA258" s="104"/>
      <c r="AB258" s="104"/>
      <c r="AC258" s="104"/>
      <c r="AD258" s="104"/>
      <c r="AE258" s="104"/>
      <c r="AF258" s="104"/>
      <c r="AG258" s="104"/>
    </row>
    <row r="259" spans="1:33" ht="12.7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  <c r="AA259" s="104"/>
      <c r="AB259" s="104"/>
      <c r="AC259" s="104"/>
      <c r="AD259" s="104"/>
      <c r="AE259" s="104"/>
      <c r="AF259" s="104"/>
      <c r="AG259" s="104"/>
    </row>
    <row r="260" spans="1:33" ht="12.7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  <c r="AB260" s="104"/>
      <c r="AC260" s="104"/>
      <c r="AD260" s="104"/>
      <c r="AE260" s="104"/>
      <c r="AF260" s="104"/>
      <c r="AG260" s="104"/>
    </row>
    <row r="261" spans="1:33" ht="12.7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  <c r="AA261" s="104"/>
      <c r="AB261" s="104"/>
      <c r="AC261" s="104"/>
      <c r="AD261" s="104"/>
      <c r="AE261" s="104"/>
      <c r="AF261" s="104"/>
      <c r="AG261" s="104"/>
    </row>
    <row r="262" spans="1:33" ht="12.7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  <c r="AB262" s="104"/>
      <c r="AC262" s="104"/>
      <c r="AD262" s="104"/>
      <c r="AE262" s="104"/>
      <c r="AF262" s="104"/>
      <c r="AG262" s="104"/>
    </row>
    <row r="263" spans="1:33" ht="12.7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</row>
    <row r="264" spans="1:33" ht="12.7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  <c r="AA264" s="104"/>
      <c r="AB264" s="104"/>
      <c r="AC264" s="104"/>
      <c r="AD264" s="104"/>
      <c r="AE264" s="104"/>
      <c r="AF264" s="104"/>
      <c r="AG264" s="104"/>
    </row>
    <row r="265" spans="1:33" ht="12.7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4"/>
      <c r="AF265" s="104"/>
      <c r="AG265" s="104"/>
    </row>
    <row r="266" spans="1:33" ht="12.7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  <c r="AB266" s="104"/>
      <c r="AC266" s="104"/>
      <c r="AD266" s="104"/>
      <c r="AE266" s="104"/>
      <c r="AF266" s="104"/>
      <c r="AG266" s="104"/>
    </row>
    <row r="267" spans="1:33" ht="12.7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4"/>
    </row>
    <row r="268" spans="1:33" ht="12.7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  <c r="AA268" s="104"/>
      <c r="AB268" s="104"/>
      <c r="AC268" s="104"/>
      <c r="AD268" s="104"/>
      <c r="AE268" s="104"/>
      <c r="AF268" s="104"/>
      <c r="AG268" s="104"/>
    </row>
    <row r="269" spans="1:33" ht="12.7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  <c r="AA269" s="104"/>
      <c r="AB269" s="104"/>
      <c r="AC269" s="104"/>
      <c r="AD269" s="104"/>
      <c r="AE269" s="104"/>
      <c r="AF269" s="104"/>
      <c r="AG269" s="104"/>
    </row>
    <row r="270" spans="1:33" ht="12.7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  <c r="AB270" s="104"/>
      <c r="AC270" s="104"/>
      <c r="AD270" s="104"/>
      <c r="AE270" s="104"/>
      <c r="AF270" s="104"/>
      <c r="AG270" s="104"/>
    </row>
    <row r="271" spans="1:33" ht="12.7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  <c r="AA271" s="104"/>
      <c r="AB271" s="104"/>
      <c r="AC271" s="104"/>
      <c r="AD271" s="104"/>
      <c r="AE271" s="104"/>
      <c r="AF271" s="104"/>
      <c r="AG271" s="104"/>
    </row>
    <row r="272" spans="1:33" ht="12.7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/>
      <c r="AG272" s="104"/>
    </row>
    <row r="273" spans="1:33" ht="12.7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  <c r="AB273" s="104"/>
      <c r="AC273" s="104"/>
      <c r="AD273" s="104"/>
      <c r="AE273" s="104"/>
      <c r="AF273" s="104"/>
      <c r="AG273" s="104"/>
    </row>
    <row r="274" spans="1:33" ht="12.7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104"/>
      <c r="AB274" s="104"/>
      <c r="AC274" s="104"/>
      <c r="AD274" s="104"/>
      <c r="AE274" s="104"/>
      <c r="AF274" s="104"/>
      <c r="AG274" s="104"/>
    </row>
    <row r="275" spans="1:33" ht="12.7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4"/>
    </row>
    <row r="276" spans="1:33" ht="12.7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4"/>
      <c r="AF276" s="104"/>
      <c r="AG276" s="104"/>
    </row>
    <row r="277" spans="1:33" ht="12.7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/>
      <c r="AG277" s="104"/>
    </row>
    <row r="278" spans="1:33" ht="12.7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  <c r="AA278" s="104"/>
      <c r="AB278" s="104"/>
      <c r="AC278" s="104"/>
      <c r="AD278" s="104"/>
      <c r="AE278" s="104"/>
      <c r="AF278" s="104"/>
      <c r="AG278" s="104"/>
    </row>
    <row r="279" spans="1:33" ht="12.7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  <c r="AB279" s="104"/>
      <c r="AC279" s="104"/>
      <c r="AD279" s="104"/>
      <c r="AE279" s="104"/>
      <c r="AF279" s="104"/>
      <c r="AG279" s="104"/>
    </row>
    <row r="280" spans="1:33" ht="12.7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  <c r="AA280" s="104"/>
      <c r="AB280" s="104"/>
      <c r="AC280" s="104"/>
      <c r="AD280" s="104"/>
      <c r="AE280" s="104"/>
      <c r="AF280" s="104"/>
      <c r="AG280" s="104"/>
    </row>
    <row r="281" spans="1:33" ht="12.7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4"/>
      <c r="AF281" s="104"/>
      <c r="AG281" s="104"/>
    </row>
    <row r="282" spans="1:33" ht="12.7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  <c r="AA282" s="104"/>
      <c r="AB282" s="104"/>
      <c r="AC282" s="104"/>
      <c r="AD282" s="104"/>
      <c r="AE282" s="104"/>
      <c r="AF282" s="104"/>
      <c r="AG282" s="104"/>
    </row>
    <row r="283" spans="1:33" ht="12.7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  <c r="AA283" s="104"/>
      <c r="AB283" s="104"/>
      <c r="AC283" s="104"/>
      <c r="AD283" s="104"/>
      <c r="AE283" s="104"/>
      <c r="AF283" s="104"/>
      <c r="AG283" s="104"/>
    </row>
    <row r="284" spans="1:33" ht="12.7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/>
      <c r="AG284" s="104"/>
    </row>
    <row r="285" spans="1:33" ht="12.7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  <c r="AA285" s="104"/>
      <c r="AB285" s="104"/>
      <c r="AC285" s="104"/>
      <c r="AD285" s="104"/>
      <c r="AE285" s="104"/>
      <c r="AF285" s="104"/>
      <c r="AG285" s="104"/>
    </row>
    <row r="286" spans="1:33" ht="12.7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  <c r="AB286" s="104"/>
      <c r="AC286" s="104"/>
      <c r="AD286" s="104"/>
      <c r="AE286" s="104"/>
      <c r="AF286" s="104"/>
      <c r="AG286" s="104"/>
    </row>
    <row r="287" spans="1:33" ht="12.7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  <c r="AA287" s="104"/>
      <c r="AB287" s="104"/>
      <c r="AC287" s="104"/>
      <c r="AD287" s="104"/>
      <c r="AE287" s="104"/>
      <c r="AF287" s="104"/>
      <c r="AG287" s="104"/>
    </row>
    <row r="288" spans="1:33" ht="12.7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  <c r="AA288" s="104"/>
      <c r="AB288" s="104"/>
      <c r="AC288" s="104"/>
      <c r="AD288" s="104"/>
      <c r="AE288" s="104"/>
      <c r="AF288" s="104"/>
      <c r="AG288" s="104"/>
    </row>
    <row r="289" spans="1:33" ht="12.7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</row>
    <row r="290" spans="1:33" ht="12.7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</row>
    <row r="291" spans="1:33" ht="12.7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</row>
    <row r="292" spans="1:33" ht="12.7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</row>
    <row r="293" spans="1:33" ht="12.7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</row>
    <row r="294" spans="1:33" ht="12.7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</row>
    <row r="295" spans="1:33" ht="12.7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  <c r="AA295" s="104"/>
      <c r="AB295" s="104"/>
      <c r="AC295" s="104"/>
      <c r="AD295" s="104"/>
      <c r="AE295" s="104"/>
      <c r="AF295" s="104"/>
      <c r="AG295" s="104"/>
    </row>
    <row r="296" spans="1:33" ht="12.7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104"/>
      <c r="AB296" s="104"/>
      <c r="AC296" s="104"/>
      <c r="AD296" s="104"/>
      <c r="AE296" s="104"/>
      <c r="AF296" s="104"/>
      <c r="AG296" s="104"/>
    </row>
    <row r="297" spans="1:33" ht="12.7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4"/>
    </row>
    <row r="298" spans="1:33" ht="12.7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  <c r="AA298" s="104"/>
      <c r="AB298" s="104"/>
      <c r="AC298" s="104"/>
      <c r="AD298" s="104"/>
      <c r="AE298" s="104"/>
      <c r="AF298" s="104"/>
      <c r="AG298" s="104"/>
    </row>
    <row r="299" spans="1:33" ht="12.7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  <c r="AB299" s="104"/>
      <c r="AC299" s="104"/>
      <c r="AD299" s="104"/>
      <c r="AE299" s="104"/>
      <c r="AF299" s="104"/>
      <c r="AG299" s="104"/>
    </row>
    <row r="300" spans="1:33" ht="12.7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  <c r="AA300" s="104"/>
      <c r="AB300" s="104"/>
      <c r="AC300" s="104"/>
      <c r="AD300" s="104"/>
      <c r="AE300" s="104"/>
      <c r="AF300" s="104"/>
      <c r="AG300" s="104"/>
    </row>
    <row r="301" spans="1:33" ht="12.7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  <c r="AA301" s="104"/>
      <c r="AB301" s="104"/>
      <c r="AC301" s="104"/>
      <c r="AD301" s="104"/>
      <c r="AE301" s="104"/>
      <c r="AF301" s="104"/>
      <c r="AG301" s="104"/>
    </row>
    <row r="302" spans="1:33" ht="12.7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  <c r="AA302" s="104"/>
      <c r="AB302" s="104"/>
      <c r="AC302" s="104"/>
      <c r="AD302" s="104"/>
      <c r="AE302" s="104"/>
      <c r="AF302" s="104"/>
      <c r="AG302" s="104"/>
    </row>
    <row r="303" spans="1:33" ht="12.7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  <c r="AA303" s="104"/>
      <c r="AB303" s="104"/>
      <c r="AC303" s="104"/>
      <c r="AD303" s="104"/>
      <c r="AE303" s="104"/>
      <c r="AF303" s="104"/>
      <c r="AG303" s="104"/>
    </row>
    <row r="304" spans="1:33" ht="12.7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  <c r="AB304" s="104"/>
      <c r="AC304" s="104"/>
      <c r="AD304" s="104"/>
      <c r="AE304" s="104"/>
      <c r="AF304" s="104"/>
      <c r="AG304" s="104"/>
    </row>
    <row r="305" spans="1:33" ht="12.7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  <c r="AA305" s="104"/>
      <c r="AB305" s="104"/>
      <c r="AC305" s="104"/>
      <c r="AD305" s="104"/>
      <c r="AE305" s="104"/>
      <c r="AF305" s="104"/>
      <c r="AG305" s="104"/>
    </row>
    <row r="306" spans="1:33" ht="12.7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</row>
    <row r="307" spans="1:33" ht="12.7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</row>
    <row r="308" spans="1:33" ht="12.7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</row>
    <row r="309" spans="1:33" ht="12.7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4"/>
      <c r="AD309" s="104"/>
      <c r="AE309" s="104"/>
      <c r="AF309" s="104"/>
      <c r="AG309" s="104"/>
    </row>
    <row r="310" spans="1:33" ht="12.7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4"/>
      <c r="AD310" s="104"/>
      <c r="AE310" s="104"/>
      <c r="AF310" s="104"/>
      <c r="AG310" s="104"/>
    </row>
    <row r="311" spans="1:33" ht="12.7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  <c r="AA311" s="104"/>
      <c r="AB311" s="104"/>
      <c r="AC311" s="104"/>
      <c r="AD311" s="104"/>
      <c r="AE311" s="104"/>
      <c r="AF311" s="104"/>
      <c r="AG311" s="104"/>
    </row>
    <row r="312" spans="1:33" ht="12.7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/>
      <c r="AG312" s="104"/>
    </row>
    <row r="313" spans="1:33" ht="12.7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</row>
    <row r="314" spans="1:33" ht="12.7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</row>
    <row r="315" spans="1:33" ht="12.7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  <c r="AA315" s="104"/>
      <c r="AB315" s="104"/>
      <c r="AC315" s="104"/>
      <c r="AD315" s="104"/>
      <c r="AE315" s="104"/>
      <c r="AF315" s="104"/>
      <c r="AG315" s="104"/>
    </row>
    <row r="316" spans="1:33" ht="12.7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  <c r="AA316" s="104"/>
      <c r="AB316" s="104"/>
      <c r="AC316" s="104"/>
      <c r="AD316" s="104"/>
      <c r="AE316" s="104"/>
      <c r="AF316" s="104"/>
      <c r="AG316" s="104"/>
    </row>
    <row r="317" spans="1:33" ht="12.7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  <c r="AA317" s="104"/>
      <c r="AB317" s="104"/>
      <c r="AC317" s="104"/>
      <c r="AD317" s="104"/>
      <c r="AE317" s="104"/>
      <c r="AF317" s="104"/>
      <c r="AG317" s="104"/>
    </row>
    <row r="318" spans="1:33" ht="12.7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  <c r="AA318" s="104"/>
      <c r="AB318" s="104"/>
      <c r="AC318" s="104"/>
      <c r="AD318" s="104"/>
      <c r="AE318" s="104"/>
      <c r="AF318" s="104"/>
      <c r="AG318" s="104"/>
    </row>
    <row r="319" spans="1:33" ht="12.7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  <c r="AA319" s="104"/>
      <c r="AB319" s="104"/>
      <c r="AC319" s="104"/>
      <c r="AD319" s="104"/>
      <c r="AE319" s="104"/>
      <c r="AF319" s="104"/>
      <c r="AG319" s="104"/>
    </row>
    <row r="320" spans="1:33" ht="12.7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  <c r="AA320" s="104"/>
      <c r="AB320" s="104"/>
      <c r="AC320" s="104"/>
      <c r="AD320" s="104"/>
      <c r="AE320" s="104"/>
      <c r="AF320" s="104"/>
      <c r="AG320" s="104"/>
    </row>
    <row r="321" spans="1:33" ht="12.7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  <c r="AA321" s="104"/>
      <c r="AB321" s="104"/>
      <c r="AC321" s="104"/>
      <c r="AD321" s="104"/>
      <c r="AE321" s="104"/>
      <c r="AF321" s="104"/>
      <c r="AG321" s="104"/>
    </row>
    <row r="322" spans="1:33" ht="12.7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  <c r="AA322" s="104"/>
      <c r="AB322" s="104"/>
      <c r="AC322" s="104"/>
      <c r="AD322" s="104"/>
      <c r="AE322" s="104"/>
      <c r="AF322" s="104"/>
      <c r="AG322" s="104"/>
    </row>
    <row r="323" spans="1:33" ht="12.7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  <c r="AA323" s="104"/>
      <c r="AB323" s="104"/>
      <c r="AC323" s="104"/>
      <c r="AD323" s="104"/>
      <c r="AE323" s="104"/>
      <c r="AF323" s="104"/>
      <c r="AG323" s="104"/>
    </row>
    <row r="324" spans="1:33" ht="12.7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  <c r="AA324" s="104"/>
      <c r="AB324" s="104"/>
      <c r="AC324" s="104"/>
      <c r="AD324" s="104"/>
      <c r="AE324" s="104"/>
      <c r="AF324" s="104"/>
      <c r="AG324" s="104"/>
    </row>
    <row r="325" spans="1:33" ht="12.7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  <c r="AA325" s="104"/>
      <c r="AB325" s="104"/>
      <c r="AC325" s="104"/>
      <c r="AD325" s="104"/>
      <c r="AE325" s="104"/>
      <c r="AF325" s="104"/>
      <c r="AG325" s="104"/>
    </row>
    <row r="326" spans="1:33" ht="12.7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  <c r="AA326" s="104"/>
      <c r="AB326" s="104"/>
      <c r="AC326" s="104"/>
      <c r="AD326" s="104"/>
      <c r="AE326" s="104"/>
      <c r="AF326" s="104"/>
      <c r="AG326" s="104"/>
    </row>
    <row r="327" spans="1:33" ht="12.7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  <c r="AA327" s="104"/>
      <c r="AB327" s="104"/>
      <c r="AC327" s="104"/>
      <c r="AD327" s="104"/>
      <c r="AE327" s="104"/>
      <c r="AF327" s="104"/>
      <c r="AG327" s="104"/>
    </row>
    <row r="328" spans="1:33" ht="12.7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</row>
    <row r="329" spans="1:33" ht="12.7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</row>
    <row r="330" spans="1:33" ht="12.7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</row>
    <row r="331" spans="1:33" ht="12.7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</row>
    <row r="332" spans="1:33" ht="12.7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  <c r="AA332" s="104"/>
      <c r="AB332" s="104"/>
      <c r="AC332" s="104"/>
      <c r="AD332" s="104"/>
      <c r="AE332" s="104"/>
      <c r="AF332" s="104"/>
      <c r="AG332" s="104"/>
    </row>
    <row r="333" spans="1:33" ht="12.7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  <c r="AA333" s="104"/>
      <c r="AB333" s="104"/>
      <c r="AC333" s="104"/>
      <c r="AD333" s="104"/>
      <c r="AE333" s="104"/>
      <c r="AF333" s="104"/>
      <c r="AG333" s="104"/>
    </row>
    <row r="334" spans="1:33" ht="12.7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  <c r="AA334" s="104"/>
      <c r="AB334" s="104"/>
      <c r="AC334" s="104"/>
      <c r="AD334" s="104"/>
      <c r="AE334" s="104"/>
      <c r="AF334" s="104"/>
      <c r="AG334" s="104"/>
    </row>
    <row r="335" spans="1:33" ht="12.7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  <c r="AB335" s="104"/>
      <c r="AC335" s="104"/>
      <c r="AD335" s="104"/>
      <c r="AE335" s="104"/>
      <c r="AF335" s="104"/>
      <c r="AG335" s="104"/>
    </row>
    <row r="336" spans="1:33" ht="12.7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  <c r="AA336" s="104"/>
      <c r="AB336" s="104"/>
      <c r="AC336" s="104"/>
      <c r="AD336" s="104"/>
      <c r="AE336" s="104"/>
      <c r="AF336" s="104"/>
      <c r="AG336" s="104"/>
    </row>
    <row r="337" spans="1:33" ht="12.7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  <c r="AA337" s="104"/>
      <c r="AB337" s="104"/>
      <c r="AC337" s="104"/>
      <c r="AD337" s="104"/>
      <c r="AE337" s="104"/>
      <c r="AF337" s="104"/>
      <c r="AG337" s="104"/>
    </row>
    <row r="338" spans="1:33" ht="12.7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  <c r="AA338" s="104"/>
      <c r="AB338" s="104"/>
      <c r="AC338" s="104"/>
      <c r="AD338" s="104"/>
      <c r="AE338" s="104"/>
      <c r="AF338" s="104"/>
      <c r="AG338" s="104"/>
    </row>
    <row r="339" spans="1:33" ht="12.7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  <c r="AA339" s="104"/>
      <c r="AB339" s="104"/>
      <c r="AC339" s="104"/>
      <c r="AD339" s="104"/>
      <c r="AE339" s="104"/>
      <c r="AF339" s="104"/>
      <c r="AG339" s="104"/>
    </row>
    <row r="340" spans="1:33" ht="12.7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  <c r="AA340" s="104"/>
      <c r="AB340" s="104"/>
      <c r="AC340" s="104"/>
      <c r="AD340" s="104"/>
      <c r="AE340" s="104"/>
      <c r="AF340" s="104"/>
      <c r="AG340" s="104"/>
    </row>
    <row r="341" spans="1:33" ht="12.7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  <c r="AA341" s="104"/>
      <c r="AB341" s="104"/>
      <c r="AC341" s="104"/>
      <c r="AD341" s="104"/>
      <c r="AE341" s="104"/>
      <c r="AF341" s="104"/>
      <c r="AG341" s="104"/>
    </row>
    <row r="342" spans="1:33" ht="12.7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  <c r="AA342" s="104"/>
      <c r="AB342" s="104"/>
      <c r="AC342" s="104"/>
      <c r="AD342" s="104"/>
      <c r="AE342" s="104"/>
      <c r="AF342" s="104"/>
      <c r="AG342" s="104"/>
    </row>
    <row r="343" spans="1:33" ht="12.7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/>
      <c r="AG343" s="104"/>
    </row>
    <row r="344" spans="1:33" ht="12.7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  <c r="AB344" s="104"/>
      <c r="AC344" s="104"/>
      <c r="AD344" s="104"/>
      <c r="AE344" s="104"/>
      <c r="AF344" s="104"/>
      <c r="AG344" s="104"/>
    </row>
    <row r="345" spans="1:33" ht="12.7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  <c r="AA345" s="104"/>
      <c r="AB345" s="104"/>
      <c r="AC345" s="104"/>
      <c r="AD345" s="104"/>
      <c r="AE345" s="104"/>
      <c r="AF345" s="104"/>
      <c r="AG345" s="104"/>
    </row>
    <row r="346" spans="1:33" ht="12.7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</row>
    <row r="347" spans="1:33" ht="12.7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</row>
    <row r="348" spans="1:33" ht="12.7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</row>
    <row r="349" spans="1:33" ht="12.7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</row>
    <row r="350" spans="1:33" ht="12.7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</row>
    <row r="351" spans="1:33" ht="12.7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</row>
    <row r="352" spans="1:33" ht="12.7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  <c r="AA352" s="104"/>
      <c r="AB352" s="104"/>
      <c r="AC352" s="104"/>
      <c r="AD352" s="104"/>
      <c r="AE352" s="104"/>
      <c r="AF352" s="104"/>
      <c r="AG352" s="104"/>
    </row>
    <row r="353" spans="1:33" ht="12.7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  <c r="AB353" s="104"/>
      <c r="AC353" s="104"/>
      <c r="AD353" s="104"/>
      <c r="AE353" s="104"/>
      <c r="AF353" s="104"/>
      <c r="AG353" s="104"/>
    </row>
    <row r="354" spans="1:33" ht="12.7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  <c r="AA354" s="104"/>
      <c r="AB354" s="104"/>
      <c r="AC354" s="104"/>
      <c r="AD354" s="104"/>
      <c r="AE354" s="104"/>
      <c r="AF354" s="104"/>
      <c r="AG354" s="104"/>
    </row>
    <row r="355" spans="1:33" ht="12.7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</row>
    <row r="356" spans="1:33" ht="12.7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</row>
    <row r="357" spans="1:33" ht="12.7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</row>
    <row r="358" spans="1:33" ht="12.7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</row>
    <row r="359" spans="1:33" ht="12.7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</row>
    <row r="360" spans="1:33" ht="12.7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  <c r="AA360" s="104"/>
      <c r="AB360" s="104"/>
      <c r="AC360" s="104"/>
      <c r="AD360" s="104"/>
      <c r="AE360" s="104"/>
      <c r="AF360" s="104"/>
      <c r="AG360" s="104"/>
    </row>
    <row r="361" spans="1:33" ht="12.7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</row>
    <row r="362" spans="1:33" ht="12.7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</row>
    <row r="363" spans="1:33" ht="12.7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</row>
    <row r="364" spans="1:33" ht="12.7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</row>
    <row r="365" spans="1:33" ht="12.7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</row>
    <row r="366" spans="1:33" ht="12.7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</row>
    <row r="367" spans="1:33" ht="12.7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</row>
    <row r="368" spans="1:33" ht="12.7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  <c r="AB368" s="104"/>
      <c r="AC368" s="104"/>
      <c r="AD368" s="104"/>
      <c r="AE368" s="104"/>
      <c r="AF368" s="104"/>
      <c r="AG368" s="104"/>
    </row>
    <row r="369" spans="1:33" ht="12.7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</row>
    <row r="370" spans="1:33" ht="12.7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</row>
    <row r="371" spans="1:33" ht="12.7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  <c r="AA371" s="104"/>
      <c r="AB371" s="104"/>
      <c r="AC371" s="104"/>
      <c r="AD371" s="104"/>
      <c r="AE371" s="104"/>
      <c r="AF371" s="104"/>
      <c r="AG371" s="104"/>
    </row>
    <row r="372" spans="1:33" ht="12.7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  <c r="AA372" s="104"/>
      <c r="AB372" s="104"/>
      <c r="AC372" s="104"/>
      <c r="AD372" s="104"/>
      <c r="AE372" s="104"/>
      <c r="AF372" s="104"/>
      <c r="AG372" s="104"/>
    </row>
    <row r="373" spans="1:33" ht="12.7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  <c r="AB373" s="104"/>
      <c r="AC373" s="104"/>
      <c r="AD373" s="104"/>
      <c r="AE373" s="104"/>
      <c r="AF373" s="104"/>
      <c r="AG373" s="104"/>
    </row>
    <row r="374" spans="1:33" ht="12.7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  <c r="AB374" s="104"/>
      <c r="AC374" s="104"/>
      <c r="AD374" s="104"/>
      <c r="AE374" s="104"/>
      <c r="AF374" s="104"/>
      <c r="AG374" s="104"/>
    </row>
    <row r="375" spans="1:33" ht="12.7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  <c r="AA375" s="104"/>
      <c r="AB375" s="104"/>
      <c r="AC375" s="104"/>
      <c r="AD375" s="104"/>
      <c r="AE375" s="104"/>
      <c r="AF375" s="104"/>
      <c r="AG375" s="104"/>
    </row>
    <row r="376" spans="1:33" ht="12.7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</row>
    <row r="377" spans="1:33" ht="12.7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</row>
    <row r="378" spans="1:33" ht="12.7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</row>
    <row r="379" spans="1:33" ht="12.7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</row>
    <row r="380" spans="1:33" ht="12.7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</row>
    <row r="381" spans="1:33" ht="12.7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</row>
    <row r="382" spans="1:33" ht="12.7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</row>
    <row r="383" spans="1:33" ht="12.7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</row>
    <row r="384" spans="1:33" ht="12.7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</row>
    <row r="385" spans="1:33" ht="12.7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</row>
    <row r="386" spans="1:33" ht="12.7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</row>
    <row r="387" spans="1:33" ht="12.7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</row>
    <row r="388" spans="1:33" ht="12.7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</row>
    <row r="389" spans="1:33" ht="12.7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</row>
    <row r="390" spans="1:33" ht="12.7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</row>
    <row r="391" spans="1:33" ht="12.7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</row>
    <row r="392" spans="1:33" ht="12.7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</row>
    <row r="393" spans="1:33" ht="12.7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</row>
    <row r="394" spans="1:33" ht="12.7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  <c r="AA394" s="104"/>
      <c r="AB394" s="104"/>
      <c r="AC394" s="104"/>
      <c r="AD394" s="104"/>
      <c r="AE394" s="104"/>
      <c r="AF394" s="104"/>
      <c r="AG394" s="104"/>
    </row>
    <row r="395" spans="1:33" ht="12.7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  <c r="AA395" s="104"/>
      <c r="AB395" s="104"/>
      <c r="AC395" s="104"/>
      <c r="AD395" s="104"/>
      <c r="AE395" s="104"/>
      <c r="AF395" s="104"/>
      <c r="AG395" s="104"/>
    </row>
    <row r="396" spans="1:33" ht="12.7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  <c r="AA396" s="104"/>
      <c r="AB396" s="104"/>
      <c r="AC396" s="104"/>
      <c r="AD396" s="104"/>
      <c r="AE396" s="104"/>
      <c r="AF396" s="104"/>
      <c r="AG396" s="104"/>
    </row>
    <row r="397" spans="1:33" ht="12.7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  <c r="AB397" s="104"/>
      <c r="AC397" s="104"/>
      <c r="AD397" s="104"/>
      <c r="AE397" s="104"/>
      <c r="AF397" s="104"/>
      <c r="AG397" s="104"/>
    </row>
    <row r="398" spans="1:33" ht="12.7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  <c r="AA398" s="104"/>
      <c r="AB398" s="104"/>
      <c r="AC398" s="104"/>
      <c r="AD398" s="104"/>
      <c r="AE398" s="104"/>
      <c r="AF398" s="104"/>
      <c r="AG398" s="104"/>
    </row>
    <row r="399" spans="1:33" ht="12.7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/>
      <c r="AG399" s="104"/>
    </row>
    <row r="400" spans="1:33" ht="12.7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  <c r="AB400" s="104"/>
      <c r="AC400" s="104"/>
      <c r="AD400" s="104"/>
      <c r="AE400" s="104"/>
      <c r="AF400" s="104"/>
      <c r="AG400" s="104"/>
    </row>
    <row r="401" spans="1:33" ht="12.7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</row>
    <row r="402" spans="1:33" ht="12.7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</row>
    <row r="403" spans="1:33" ht="12.7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</row>
    <row r="404" spans="1:33" ht="12.7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</row>
    <row r="405" spans="1:33" ht="12.7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</row>
    <row r="406" spans="1:33" ht="12.7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</row>
    <row r="407" spans="1:33" ht="12.7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  <c r="AA407" s="104"/>
      <c r="AB407" s="104"/>
      <c r="AC407" s="104"/>
      <c r="AD407" s="104"/>
      <c r="AE407" s="104"/>
      <c r="AF407" s="104"/>
      <c r="AG407" s="104"/>
    </row>
    <row r="408" spans="1:33" ht="12.7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  <c r="AA408" s="104"/>
      <c r="AB408" s="104"/>
      <c r="AC408" s="104"/>
      <c r="AD408" s="104"/>
      <c r="AE408" s="104"/>
      <c r="AF408" s="104"/>
      <c r="AG408" s="104"/>
    </row>
    <row r="409" spans="1:33" ht="12.7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  <c r="AA409" s="104"/>
      <c r="AB409" s="104"/>
      <c r="AC409" s="104"/>
      <c r="AD409" s="104"/>
      <c r="AE409" s="104"/>
      <c r="AF409" s="104"/>
      <c r="AG409" s="104"/>
    </row>
    <row r="410" spans="1:33" ht="12.7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  <c r="AA410" s="104"/>
      <c r="AB410" s="104"/>
      <c r="AC410" s="104"/>
      <c r="AD410" s="104"/>
      <c r="AE410" s="104"/>
      <c r="AF410" s="104"/>
      <c r="AG410" s="104"/>
    </row>
    <row r="411" spans="1:33" ht="12.7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  <c r="AA411" s="104"/>
      <c r="AB411" s="104"/>
      <c r="AC411" s="104"/>
      <c r="AD411" s="104"/>
      <c r="AE411" s="104"/>
      <c r="AF411" s="104"/>
      <c r="AG411" s="104"/>
    </row>
    <row r="412" spans="1:33" ht="12.7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  <c r="AA412" s="104"/>
      <c r="AB412" s="104"/>
      <c r="AC412" s="104"/>
      <c r="AD412" s="104"/>
      <c r="AE412" s="104"/>
      <c r="AF412" s="104"/>
      <c r="AG412" s="104"/>
    </row>
    <row r="413" spans="1:33" ht="12.7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  <c r="AA413" s="104"/>
      <c r="AB413" s="104"/>
      <c r="AC413" s="104"/>
      <c r="AD413" s="104"/>
      <c r="AE413" s="104"/>
      <c r="AF413" s="104"/>
      <c r="AG413" s="104"/>
    </row>
    <row r="414" spans="1:33" ht="12.7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  <c r="AB414" s="104"/>
      <c r="AC414" s="104"/>
      <c r="AD414" s="104"/>
      <c r="AE414" s="104"/>
      <c r="AF414" s="104"/>
      <c r="AG414" s="104"/>
    </row>
    <row r="415" spans="1:33" ht="12.7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  <c r="AA415" s="104"/>
      <c r="AB415" s="104"/>
      <c r="AC415" s="104"/>
      <c r="AD415" s="104"/>
      <c r="AE415" s="104"/>
      <c r="AF415" s="104"/>
      <c r="AG415" s="104"/>
    </row>
    <row r="416" spans="1:33" ht="12.7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4"/>
    </row>
    <row r="417" spans="1:33" ht="12.7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  <c r="AA417" s="104"/>
      <c r="AB417" s="104"/>
      <c r="AC417" s="104"/>
      <c r="AD417" s="104"/>
      <c r="AE417" s="104"/>
      <c r="AF417" s="104"/>
      <c r="AG417" s="104"/>
    </row>
    <row r="418" spans="1:33" ht="12.7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  <c r="AA418" s="104"/>
      <c r="AB418" s="104"/>
      <c r="AC418" s="104"/>
      <c r="AD418" s="104"/>
      <c r="AE418" s="104"/>
      <c r="AF418" s="104"/>
      <c r="AG418" s="104"/>
    </row>
    <row r="419" spans="1:33" ht="12.7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</row>
    <row r="420" spans="1:33" ht="12.7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  <c r="AA420" s="104"/>
      <c r="AB420" s="104"/>
      <c r="AC420" s="104"/>
      <c r="AD420" s="104"/>
      <c r="AE420" s="104"/>
      <c r="AF420" s="104"/>
      <c r="AG420" s="104"/>
    </row>
    <row r="421" spans="1:33" ht="12.7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  <c r="AA421" s="104"/>
      <c r="AB421" s="104"/>
      <c r="AC421" s="104"/>
      <c r="AD421" s="104"/>
      <c r="AE421" s="104"/>
      <c r="AF421" s="104"/>
      <c r="AG421" s="104"/>
    </row>
    <row r="422" spans="1:33" ht="12.7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  <c r="AA422" s="104"/>
      <c r="AB422" s="104"/>
      <c r="AC422" s="104"/>
      <c r="AD422" s="104"/>
      <c r="AE422" s="104"/>
      <c r="AF422" s="104"/>
      <c r="AG422" s="104"/>
    </row>
    <row r="423" spans="1:33" ht="12.7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  <c r="AA423" s="104"/>
      <c r="AB423" s="104"/>
      <c r="AC423" s="104"/>
      <c r="AD423" s="104"/>
      <c r="AE423" s="104"/>
      <c r="AF423" s="104"/>
      <c r="AG423" s="104"/>
    </row>
    <row r="424" spans="1:33" ht="12.7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  <c r="AB424" s="104"/>
      <c r="AC424" s="104"/>
      <c r="AD424" s="104"/>
      <c r="AE424" s="104"/>
      <c r="AF424" s="104"/>
      <c r="AG424" s="104"/>
    </row>
    <row r="425" spans="1:33" ht="12.7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  <c r="AA425" s="104"/>
      <c r="AB425" s="104"/>
      <c r="AC425" s="104"/>
      <c r="AD425" s="104"/>
      <c r="AE425" s="104"/>
      <c r="AF425" s="104"/>
      <c r="AG425" s="104"/>
    </row>
    <row r="426" spans="1:33" ht="12.7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  <c r="AA426" s="104"/>
      <c r="AB426" s="104"/>
      <c r="AC426" s="104"/>
      <c r="AD426" s="104"/>
      <c r="AE426" s="104"/>
      <c r="AF426" s="104"/>
      <c r="AG426" s="104"/>
    </row>
    <row r="427" spans="1:33" ht="12.7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  <c r="AA427" s="104"/>
      <c r="AB427" s="104"/>
      <c r="AC427" s="104"/>
      <c r="AD427" s="104"/>
      <c r="AE427" s="104"/>
      <c r="AF427" s="104"/>
      <c r="AG427" s="104"/>
    </row>
    <row r="428" spans="1:33" ht="12.7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/>
      <c r="AG428" s="104"/>
    </row>
    <row r="429" spans="1:33" ht="12.7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  <c r="AA429" s="104"/>
      <c r="AB429" s="104"/>
      <c r="AC429" s="104"/>
      <c r="AD429" s="104"/>
      <c r="AE429" s="104"/>
      <c r="AF429" s="104"/>
      <c r="AG429" s="104"/>
    </row>
    <row r="430" spans="1:33" ht="12.7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  <c r="AA430" s="104"/>
      <c r="AB430" s="104"/>
      <c r="AC430" s="104"/>
      <c r="AD430" s="104"/>
      <c r="AE430" s="104"/>
      <c r="AF430" s="104"/>
      <c r="AG430" s="104"/>
    </row>
    <row r="431" spans="1:33" ht="12.7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  <c r="AA431" s="104"/>
      <c r="AB431" s="104"/>
      <c r="AC431" s="104"/>
      <c r="AD431" s="104"/>
      <c r="AE431" s="104"/>
      <c r="AF431" s="104"/>
      <c r="AG431" s="104"/>
    </row>
    <row r="432" spans="1:33" ht="12.7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  <c r="AA432" s="104"/>
      <c r="AB432" s="104"/>
      <c r="AC432" s="104"/>
      <c r="AD432" s="104"/>
      <c r="AE432" s="104"/>
      <c r="AF432" s="104"/>
      <c r="AG432" s="104"/>
    </row>
    <row r="433" spans="1:33" ht="12.7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  <c r="AA433" s="104"/>
      <c r="AB433" s="104"/>
      <c r="AC433" s="104"/>
      <c r="AD433" s="104"/>
      <c r="AE433" s="104"/>
      <c r="AF433" s="104"/>
      <c r="AG433" s="104"/>
    </row>
    <row r="434" spans="1:33" ht="12.7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4"/>
    </row>
    <row r="435" spans="1:33" ht="12.7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  <c r="AA435" s="104"/>
      <c r="AB435" s="104"/>
      <c r="AC435" s="104"/>
      <c r="AD435" s="104"/>
      <c r="AE435" s="104"/>
      <c r="AF435" s="104"/>
      <c r="AG435" s="104"/>
    </row>
    <row r="436" spans="1:33" ht="12.7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  <c r="AA436" s="104"/>
      <c r="AB436" s="104"/>
      <c r="AC436" s="104"/>
      <c r="AD436" s="104"/>
      <c r="AE436" s="104"/>
      <c r="AF436" s="104"/>
      <c r="AG436" s="104"/>
    </row>
    <row r="437" spans="1:33" ht="12.7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  <c r="AA437" s="104"/>
      <c r="AB437" s="104"/>
      <c r="AC437" s="104"/>
      <c r="AD437" s="104"/>
      <c r="AE437" s="104"/>
      <c r="AF437" s="104"/>
      <c r="AG437" s="104"/>
    </row>
    <row r="438" spans="1:33" ht="12.7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  <c r="AA438" s="104"/>
      <c r="AB438" s="104"/>
      <c r="AC438" s="104"/>
      <c r="AD438" s="104"/>
      <c r="AE438" s="104"/>
      <c r="AF438" s="104"/>
      <c r="AG438" s="104"/>
    </row>
    <row r="439" spans="1:33" ht="12.7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  <c r="AB439" s="104"/>
      <c r="AC439" s="104"/>
      <c r="AD439" s="104"/>
      <c r="AE439" s="104"/>
      <c r="AF439" s="104"/>
      <c r="AG439" s="104"/>
    </row>
    <row r="440" spans="1:33" ht="12.7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  <c r="AA440" s="104"/>
      <c r="AB440" s="104"/>
      <c r="AC440" s="104"/>
      <c r="AD440" s="104"/>
      <c r="AE440" s="104"/>
      <c r="AF440" s="104"/>
      <c r="AG440" s="104"/>
    </row>
    <row r="441" spans="1:33" ht="12.7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  <c r="AB441" s="104"/>
      <c r="AC441" s="104"/>
      <c r="AD441" s="104"/>
      <c r="AE441" s="104"/>
      <c r="AF441" s="104"/>
      <c r="AG441" s="104"/>
    </row>
    <row r="442" spans="1:33" ht="12.7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4"/>
    </row>
    <row r="443" spans="1:33" ht="12.7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  <c r="AA443" s="104"/>
      <c r="AB443" s="104"/>
      <c r="AC443" s="104"/>
      <c r="AD443" s="104"/>
      <c r="AE443" s="104"/>
      <c r="AF443" s="104"/>
      <c r="AG443" s="104"/>
    </row>
    <row r="444" spans="1:33" ht="12.7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  <c r="AA444" s="104"/>
      <c r="AB444" s="104"/>
      <c r="AC444" s="104"/>
      <c r="AD444" s="104"/>
      <c r="AE444" s="104"/>
      <c r="AF444" s="104"/>
      <c r="AG444" s="104"/>
    </row>
    <row r="445" spans="1:33" ht="12.7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  <c r="AA445" s="104"/>
      <c r="AB445" s="104"/>
      <c r="AC445" s="104"/>
      <c r="AD445" s="104"/>
      <c r="AE445" s="104"/>
      <c r="AF445" s="104"/>
      <c r="AG445" s="104"/>
    </row>
    <row r="446" spans="1:33" ht="12.7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4"/>
    </row>
    <row r="447" spans="1:33" ht="12.7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  <c r="AA447" s="104"/>
      <c r="AB447" s="104"/>
      <c r="AC447" s="104"/>
      <c r="AD447" s="104"/>
      <c r="AE447" s="104"/>
      <c r="AF447" s="104"/>
      <c r="AG447" s="104"/>
    </row>
    <row r="448" spans="1:33" ht="12.7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  <c r="AA448" s="104"/>
      <c r="AB448" s="104"/>
      <c r="AC448" s="104"/>
      <c r="AD448" s="104"/>
      <c r="AE448" s="104"/>
      <c r="AF448" s="104"/>
      <c r="AG448" s="104"/>
    </row>
    <row r="449" spans="1:33" ht="12.7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  <c r="AA449" s="104"/>
      <c r="AB449" s="104"/>
      <c r="AC449" s="104"/>
      <c r="AD449" s="104"/>
      <c r="AE449" s="104"/>
      <c r="AF449" s="104"/>
      <c r="AG449" s="104"/>
    </row>
    <row r="450" spans="1:33" ht="12.7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  <c r="AA450" s="104"/>
      <c r="AB450" s="104"/>
      <c r="AC450" s="104"/>
      <c r="AD450" s="104"/>
      <c r="AE450" s="104"/>
      <c r="AF450" s="104"/>
      <c r="AG450" s="104"/>
    </row>
    <row r="451" spans="1:33" ht="12.7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  <c r="AA451" s="104"/>
      <c r="AB451" s="104"/>
      <c r="AC451" s="104"/>
      <c r="AD451" s="104"/>
      <c r="AE451" s="104"/>
      <c r="AF451" s="104"/>
      <c r="AG451" s="104"/>
    </row>
    <row r="452" spans="1:33" ht="12.7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  <c r="AA452" s="104"/>
      <c r="AB452" s="104"/>
      <c r="AC452" s="104"/>
      <c r="AD452" s="104"/>
      <c r="AE452" s="104"/>
      <c r="AF452" s="104"/>
      <c r="AG452" s="104"/>
    </row>
    <row r="453" spans="1:33" ht="12.7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  <c r="AA453" s="104"/>
      <c r="AB453" s="104"/>
      <c r="AC453" s="104"/>
      <c r="AD453" s="104"/>
      <c r="AE453" s="104"/>
      <c r="AF453" s="104"/>
      <c r="AG453" s="104"/>
    </row>
    <row r="454" spans="1:33" ht="12.7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  <c r="AA454" s="104"/>
      <c r="AB454" s="104"/>
      <c r="AC454" s="104"/>
      <c r="AD454" s="104"/>
      <c r="AE454" s="104"/>
      <c r="AF454" s="104"/>
      <c r="AG454" s="104"/>
    </row>
    <row r="455" spans="1:33" ht="12.7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  <c r="AA455" s="104"/>
      <c r="AB455" s="104"/>
      <c r="AC455" s="104"/>
      <c r="AD455" s="104"/>
      <c r="AE455" s="104"/>
      <c r="AF455" s="104"/>
      <c r="AG455" s="104"/>
    </row>
    <row r="456" spans="1:33" ht="12.7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/>
      <c r="AG456" s="104"/>
    </row>
    <row r="457" spans="1:33" ht="12.7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  <c r="AA457" s="104"/>
      <c r="AB457" s="104"/>
      <c r="AC457" s="104"/>
      <c r="AD457" s="104"/>
      <c r="AE457" s="104"/>
      <c r="AF457" s="104"/>
      <c r="AG457" s="104"/>
    </row>
    <row r="458" spans="1:33" ht="12.7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</row>
    <row r="459" spans="1:33" ht="12.7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/>
      <c r="AG459" s="104"/>
    </row>
    <row r="460" spans="1:33" ht="12.7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  <c r="AA460" s="104"/>
      <c r="AB460" s="104"/>
      <c r="AC460" s="104"/>
      <c r="AD460" s="104"/>
      <c r="AE460" s="104"/>
      <c r="AF460" s="104"/>
      <c r="AG460" s="104"/>
    </row>
    <row r="461" spans="1:33" ht="12.7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  <c r="AA461" s="104"/>
      <c r="AB461" s="104"/>
      <c r="AC461" s="104"/>
      <c r="AD461" s="104"/>
      <c r="AE461" s="104"/>
      <c r="AF461" s="104"/>
      <c r="AG461" s="104"/>
    </row>
    <row r="462" spans="1:33" ht="12.7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  <c r="AA462" s="104"/>
      <c r="AB462" s="104"/>
      <c r="AC462" s="104"/>
      <c r="AD462" s="104"/>
      <c r="AE462" s="104"/>
      <c r="AF462" s="104"/>
      <c r="AG462" s="104"/>
    </row>
    <row r="463" spans="1:33" ht="12.7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4"/>
    </row>
    <row r="464" spans="1:33" ht="12.7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  <c r="AA464" s="104"/>
      <c r="AB464" s="104"/>
      <c r="AC464" s="104"/>
      <c r="AD464" s="104"/>
      <c r="AE464" s="104"/>
      <c r="AF464" s="104"/>
      <c r="AG464" s="104"/>
    </row>
    <row r="465" spans="1:33" ht="12.7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  <c r="AA465" s="104"/>
      <c r="AB465" s="104"/>
      <c r="AC465" s="104"/>
      <c r="AD465" s="104"/>
      <c r="AE465" s="104"/>
      <c r="AF465" s="104"/>
      <c r="AG465" s="104"/>
    </row>
    <row r="466" spans="1:33" ht="12.7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  <c r="AB466" s="104"/>
      <c r="AC466" s="104"/>
      <c r="AD466" s="104"/>
      <c r="AE466" s="104"/>
      <c r="AF466" s="104"/>
      <c r="AG466" s="104"/>
    </row>
    <row r="467" spans="1:33" ht="12.7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  <c r="AA467" s="104"/>
      <c r="AB467" s="104"/>
      <c r="AC467" s="104"/>
      <c r="AD467" s="104"/>
      <c r="AE467" s="104"/>
      <c r="AF467" s="104"/>
      <c r="AG467" s="104"/>
    </row>
    <row r="468" spans="1:33" ht="12.7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4"/>
    </row>
    <row r="469" spans="1:33" ht="12.7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  <c r="AA469" s="104"/>
      <c r="AB469" s="104"/>
      <c r="AC469" s="104"/>
      <c r="AD469" s="104"/>
      <c r="AE469" s="104"/>
      <c r="AF469" s="104"/>
      <c r="AG469" s="104"/>
    </row>
    <row r="470" spans="1:33" ht="12.7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  <c r="AA470" s="104"/>
      <c r="AB470" s="104"/>
      <c r="AC470" s="104"/>
      <c r="AD470" s="104"/>
      <c r="AE470" s="104"/>
      <c r="AF470" s="104"/>
      <c r="AG470" s="104"/>
    </row>
    <row r="471" spans="1:33" ht="12.7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  <c r="AB471" s="104"/>
      <c r="AC471" s="104"/>
      <c r="AD471" s="104"/>
      <c r="AE471" s="104"/>
      <c r="AF471" s="104"/>
      <c r="AG471" s="104"/>
    </row>
    <row r="472" spans="1:33" ht="12.7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  <c r="AA472" s="104"/>
      <c r="AB472" s="104"/>
      <c r="AC472" s="104"/>
      <c r="AD472" s="104"/>
      <c r="AE472" s="104"/>
      <c r="AF472" s="104"/>
      <c r="AG472" s="104"/>
    </row>
    <row r="473" spans="1:33" ht="12.7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  <c r="AA473" s="104"/>
      <c r="AB473" s="104"/>
      <c r="AC473" s="104"/>
      <c r="AD473" s="104"/>
      <c r="AE473" s="104"/>
      <c r="AF473" s="104"/>
      <c r="AG473" s="104"/>
    </row>
    <row r="474" spans="1:33" ht="12.7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4"/>
    </row>
    <row r="475" spans="1:33" ht="12.7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  <c r="AA475" s="104"/>
      <c r="AB475" s="104"/>
      <c r="AC475" s="104"/>
      <c r="AD475" s="104"/>
      <c r="AE475" s="104"/>
      <c r="AF475" s="104"/>
      <c r="AG475" s="104"/>
    </row>
    <row r="476" spans="1:33" ht="12.7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  <c r="AA476" s="104"/>
      <c r="AB476" s="104"/>
      <c r="AC476" s="104"/>
      <c r="AD476" s="104"/>
      <c r="AE476" s="104"/>
      <c r="AF476" s="104"/>
      <c r="AG476" s="104"/>
    </row>
    <row r="477" spans="1:33" ht="12.7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  <c r="AB477" s="104"/>
      <c r="AC477" s="104"/>
      <c r="AD477" s="104"/>
      <c r="AE477" s="104"/>
      <c r="AF477" s="104"/>
      <c r="AG477" s="104"/>
    </row>
    <row r="478" spans="1:33" ht="12.7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</row>
    <row r="479" spans="1:33" ht="12.7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  <c r="AA479" s="104"/>
      <c r="AB479" s="104"/>
      <c r="AC479" s="104"/>
      <c r="AD479" s="104"/>
      <c r="AE479" s="104"/>
      <c r="AF479" s="104"/>
      <c r="AG479" s="104"/>
    </row>
    <row r="480" spans="1:33" ht="12.7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  <c r="AA480" s="104"/>
      <c r="AB480" s="104"/>
      <c r="AC480" s="104"/>
      <c r="AD480" s="104"/>
      <c r="AE480" s="104"/>
      <c r="AF480" s="104"/>
      <c r="AG480" s="104"/>
    </row>
    <row r="481" spans="1:33" ht="12.7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4"/>
    </row>
    <row r="482" spans="1:33" ht="12.7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  <c r="AA482" s="104"/>
      <c r="AB482" s="104"/>
      <c r="AC482" s="104"/>
      <c r="AD482" s="104"/>
      <c r="AE482" s="104"/>
      <c r="AF482" s="104"/>
      <c r="AG482" s="104"/>
    </row>
    <row r="483" spans="1:33" ht="12.7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/>
      <c r="AG483" s="104"/>
    </row>
    <row r="484" spans="1:33" ht="12.7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  <c r="AA484" s="104"/>
      <c r="AB484" s="104"/>
      <c r="AC484" s="104"/>
      <c r="AD484" s="104"/>
      <c r="AE484" s="104"/>
      <c r="AF484" s="104"/>
      <c r="AG484" s="104"/>
    </row>
    <row r="485" spans="1:33" ht="12.7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  <c r="AA485" s="104"/>
      <c r="AB485" s="104"/>
      <c r="AC485" s="104"/>
      <c r="AD485" s="104"/>
      <c r="AE485" s="104"/>
      <c r="AF485" s="104"/>
      <c r="AG485" s="104"/>
    </row>
    <row r="486" spans="1:33" ht="12.7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4"/>
    </row>
    <row r="487" spans="1:33" ht="12.7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  <c r="AA487" s="104"/>
      <c r="AB487" s="104"/>
      <c r="AC487" s="104"/>
      <c r="AD487" s="104"/>
      <c r="AE487" s="104"/>
      <c r="AF487" s="104"/>
      <c r="AG487" s="104"/>
    </row>
    <row r="488" spans="1:33" ht="12.7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  <c r="AA488" s="104"/>
      <c r="AB488" s="104"/>
      <c r="AC488" s="104"/>
      <c r="AD488" s="104"/>
      <c r="AE488" s="104"/>
      <c r="AF488" s="104"/>
      <c r="AG488" s="104"/>
    </row>
    <row r="489" spans="1:33" ht="12.7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  <c r="AA489" s="104"/>
      <c r="AB489" s="104"/>
      <c r="AC489" s="104"/>
      <c r="AD489" s="104"/>
      <c r="AE489" s="104"/>
      <c r="AF489" s="104"/>
      <c r="AG489" s="104"/>
    </row>
    <row r="490" spans="1:33" ht="12.7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  <c r="AA490" s="104"/>
      <c r="AB490" s="104"/>
      <c r="AC490" s="104"/>
      <c r="AD490" s="104"/>
      <c r="AE490" s="104"/>
      <c r="AF490" s="104"/>
      <c r="AG490" s="104"/>
    </row>
    <row r="491" spans="1:33" ht="12.7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  <c r="AA491" s="104"/>
      <c r="AB491" s="104"/>
      <c r="AC491" s="104"/>
      <c r="AD491" s="104"/>
      <c r="AE491" s="104"/>
      <c r="AF491" s="104"/>
      <c r="AG491" s="104"/>
    </row>
    <row r="492" spans="1:33" ht="12.7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  <c r="AA492" s="104"/>
      <c r="AB492" s="104"/>
      <c r="AC492" s="104"/>
      <c r="AD492" s="104"/>
      <c r="AE492" s="104"/>
      <c r="AF492" s="104"/>
      <c r="AG492" s="104"/>
    </row>
    <row r="493" spans="1:33" ht="12.7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  <c r="AA493" s="104"/>
      <c r="AB493" s="104"/>
      <c r="AC493" s="104"/>
      <c r="AD493" s="104"/>
      <c r="AE493" s="104"/>
      <c r="AF493" s="104"/>
      <c r="AG493" s="104"/>
    </row>
    <row r="494" spans="1:33" ht="12.7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  <c r="AA494" s="104"/>
      <c r="AB494" s="104"/>
      <c r="AC494" s="104"/>
      <c r="AD494" s="104"/>
      <c r="AE494" s="104"/>
      <c r="AF494" s="104"/>
      <c r="AG494" s="104"/>
    </row>
    <row r="495" spans="1:33" ht="12.7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  <c r="AA495" s="104"/>
      <c r="AB495" s="104"/>
      <c r="AC495" s="104"/>
      <c r="AD495" s="104"/>
      <c r="AE495" s="104"/>
      <c r="AF495" s="104"/>
      <c r="AG495" s="104"/>
    </row>
    <row r="496" spans="1:33" ht="12.7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  <c r="AA496" s="104"/>
      <c r="AB496" s="104"/>
      <c r="AC496" s="104"/>
      <c r="AD496" s="104"/>
      <c r="AE496" s="104"/>
      <c r="AF496" s="104"/>
      <c r="AG496" s="104"/>
    </row>
    <row r="497" spans="1:33" ht="12.7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  <c r="AA497" s="104"/>
      <c r="AB497" s="104"/>
      <c r="AC497" s="104"/>
      <c r="AD497" s="104"/>
      <c r="AE497" s="104"/>
      <c r="AF497" s="104"/>
      <c r="AG497" s="104"/>
    </row>
    <row r="498" spans="1:33" ht="12.7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  <c r="AA498" s="104"/>
      <c r="AB498" s="104"/>
      <c r="AC498" s="104"/>
      <c r="AD498" s="104"/>
      <c r="AE498" s="104"/>
      <c r="AF498" s="104"/>
      <c r="AG498" s="104"/>
    </row>
    <row r="499" spans="1:33" ht="12.7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  <c r="AA499" s="104"/>
      <c r="AB499" s="104"/>
      <c r="AC499" s="104"/>
      <c r="AD499" s="104"/>
      <c r="AE499" s="104"/>
      <c r="AF499" s="104"/>
      <c r="AG499" s="104"/>
    </row>
    <row r="500" spans="1:33" ht="12.7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  <c r="AA500" s="104"/>
      <c r="AB500" s="104"/>
      <c r="AC500" s="104"/>
      <c r="AD500" s="104"/>
      <c r="AE500" s="104"/>
      <c r="AF500" s="104"/>
      <c r="AG500" s="104"/>
    </row>
    <row r="501" spans="1:33" ht="12.7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/>
      <c r="AG501" s="104"/>
    </row>
    <row r="502" spans="1:33" ht="12.7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  <c r="AA502" s="104"/>
      <c r="AB502" s="104"/>
      <c r="AC502" s="104"/>
      <c r="AD502" s="104"/>
      <c r="AE502" s="104"/>
      <c r="AF502" s="104"/>
      <c r="AG502" s="104"/>
    </row>
    <row r="503" spans="1:33" ht="12.7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  <c r="AB503" s="104"/>
      <c r="AC503" s="104"/>
      <c r="AD503" s="104"/>
      <c r="AE503" s="104"/>
      <c r="AF503" s="104"/>
      <c r="AG503" s="104"/>
    </row>
    <row r="504" spans="1:33" ht="12.7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  <c r="AA504" s="104"/>
      <c r="AB504" s="104"/>
      <c r="AC504" s="104"/>
      <c r="AD504" s="104"/>
      <c r="AE504" s="104"/>
      <c r="AF504" s="104"/>
      <c r="AG504" s="104"/>
    </row>
    <row r="505" spans="1:33" ht="12.7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  <c r="AB505" s="104"/>
      <c r="AC505" s="104"/>
      <c r="AD505" s="104"/>
      <c r="AE505" s="104"/>
      <c r="AF505" s="104"/>
      <c r="AG505" s="104"/>
    </row>
    <row r="506" spans="1:33" ht="12.7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  <c r="AA506" s="104"/>
      <c r="AB506" s="104"/>
      <c r="AC506" s="104"/>
      <c r="AD506" s="104"/>
      <c r="AE506" s="104"/>
      <c r="AF506" s="104"/>
      <c r="AG506" s="104"/>
    </row>
    <row r="507" spans="1:33" ht="12.7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  <c r="AA507" s="104"/>
      <c r="AB507" s="104"/>
      <c r="AC507" s="104"/>
      <c r="AD507" s="104"/>
      <c r="AE507" s="104"/>
      <c r="AF507" s="104"/>
      <c r="AG507" s="104"/>
    </row>
    <row r="508" spans="1:33" ht="12.7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  <c r="AA508" s="104"/>
      <c r="AB508" s="104"/>
      <c r="AC508" s="104"/>
      <c r="AD508" s="104"/>
      <c r="AE508" s="104"/>
      <c r="AF508" s="104"/>
      <c r="AG508" s="104"/>
    </row>
    <row r="509" spans="1:33" ht="12.7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  <c r="AA509" s="104"/>
      <c r="AB509" s="104"/>
      <c r="AC509" s="104"/>
      <c r="AD509" s="104"/>
      <c r="AE509" s="104"/>
      <c r="AF509" s="104"/>
      <c r="AG509" s="104"/>
    </row>
    <row r="510" spans="1:33" ht="12.7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  <c r="AA510" s="104"/>
      <c r="AB510" s="104"/>
      <c r="AC510" s="104"/>
      <c r="AD510" s="104"/>
      <c r="AE510" s="104"/>
      <c r="AF510" s="104"/>
      <c r="AG510" s="104"/>
    </row>
    <row r="511" spans="1:33" ht="12.7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  <c r="AA511" s="104"/>
      <c r="AB511" s="104"/>
      <c r="AC511" s="104"/>
      <c r="AD511" s="104"/>
      <c r="AE511" s="104"/>
      <c r="AF511" s="104"/>
      <c r="AG511" s="104"/>
    </row>
    <row r="512" spans="1:33" ht="12.7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  <c r="AA512" s="104"/>
      <c r="AB512" s="104"/>
      <c r="AC512" s="104"/>
      <c r="AD512" s="104"/>
      <c r="AE512" s="104"/>
      <c r="AF512" s="104"/>
      <c r="AG512" s="104"/>
    </row>
    <row r="513" spans="1:33" ht="12.7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  <c r="AA513" s="104"/>
      <c r="AB513" s="104"/>
      <c r="AC513" s="104"/>
      <c r="AD513" s="104"/>
      <c r="AE513" s="104"/>
      <c r="AF513" s="104"/>
      <c r="AG513" s="104"/>
    </row>
    <row r="514" spans="1:33" ht="12.7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</row>
    <row r="515" spans="1:33" ht="12.7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  <c r="AA515" s="104"/>
      <c r="AB515" s="104"/>
      <c r="AC515" s="104"/>
      <c r="AD515" s="104"/>
      <c r="AE515" s="104"/>
      <c r="AF515" s="104"/>
      <c r="AG515" s="104"/>
    </row>
    <row r="516" spans="1:33" ht="12.7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  <c r="AA516" s="104"/>
      <c r="AB516" s="104"/>
      <c r="AC516" s="104"/>
      <c r="AD516" s="104"/>
      <c r="AE516" s="104"/>
      <c r="AF516" s="104"/>
      <c r="AG516" s="104"/>
    </row>
    <row r="517" spans="1:33" ht="12.7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  <c r="AA517" s="104"/>
      <c r="AB517" s="104"/>
      <c r="AC517" s="104"/>
      <c r="AD517" s="104"/>
      <c r="AE517" s="104"/>
      <c r="AF517" s="104"/>
      <c r="AG517" s="104"/>
    </row>
    <row r="518" spans="1:33" ht="12.7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  <c r="AA518" s="104"/>
      <c r="AB518" s="104"/>
      <c r="AC518" s="104"/>
      <c r="AD518" s="104"/>
      <c r="AE518" s="104"/>
      <c r="AF518" s="104"/>
      <c r="AG518" s="104"/>
    </row>
    <row r="519" spans="1:33" ht="12.7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  <c r="AB519" s="104"/>
      <c r="AC519" s="104"/>
      <c r="AD519" s="104"/>
      <c r="AE519" s="104"/>
      <c r="AF519" s="104"/>
      <c r="AG519" s="104"/>
    </row>
    <row r="520" spans="1:33" ht="12.7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  <c r="AB520" s="104"/>
      <c r="AC520" s="104"/>
      <c r="AD520" s="104"/>
      <c r="AE520" s="104"/>
      <c r="AF520" s="104"/>
      <c r="AG520" s="104"/>
    </row>
    <row r="521" spans="1:33" ht="12.7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  <c r="AA521" s="104"/>
      <c r="AB521" s="104"/>
      <c r="AC521" s="104"/>
      <c r="AD521" s="104"/>
      <c r="AE521" s="104"/>
      <c r="AF521" s="104"/>
      <c r="AG521" s="104"/>
    </row>
    <row r="522" spans="1:33" ht="12.7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4"/>
    </row>
    <row r="523" spans="1:33" ht="12.7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</row>
    <row r="524" spans="1:33" ht="12.7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  <c r="AA524" s="104"/>
      <c r="AB524" s="104"/>
      <c r="AC524" s="104"/>
      <c r="AD524" s="104"/>
      <c r="AE524" s="104"/>
      <c r="AF524" s="104"/>
      <c r="AG524" s="104"/>
    </row>
    <row r="525" spans="1:33" ht="12.7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  <c r="AA525" s="104"/>
      <c r="AB525" s="104"/>
      <c r="AC525" s="104"/>
      <c r="AD525" s="104"/>
      <c r="AE525" s="104"/>
      <c r="AF525" s="104"/>
      <c r="AG525" s="104"/>
    </row>
    <row r="526" spans="1:33" ht="12.7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  <c r="AA526" s="104"/>
      <c r="AB526" s="104"/>
      <c r="AC526" s="104"/>
      <c r="AD526" s="104"/>
      <c r="AE526" s="104"/>
      <c r="AF526" s="104"/>
      <c r="AG526" s="104"/>
    </row>
    <row r="527" spans="1:33" ht="12.7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  <c r="AA527" s="104"/>
      <c r="AB527" s="104"/>
      <c r="AC527" s="104"/>
      <c r="AD527" s="104"/>
      <c r="AE527" s="104"/>
      <c r="AF527" s="104"/>
      <c r="AG527" s="104"/>
    </row>
    <row r="528" spans="1:33" ht="12.7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  <c r="AA528" s="104"/>
      <c r="AB528" s="104"/>
      <c r="AC528" s="104"/>
      <c r="AD528" s="104"/>
      <c r="AE528" s="104"/>
      <c r="AF528" s="104"/>
      <c r="AG528" s="104"/>
    </row>
    <row r="529" spans="1:33" ht="12.7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  <c r="AB529" s="104"/>
      <c r="AC529" s="104"/>
      <c r="AD529" s="104"/>
      <c r="AE529" s="104"/>
      <c r="AF529" s="104"/>
      <c r="AG529" s="104"/>
    </row>
    <row r="530" spans="1:33" ht="12.7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  <c r="AA530" s="104"/>
      <c r="AB530" s="104"/>
      <c r="AC530" s="104"/>
      <c r="AD530" s="104"/>
      <c r="AE530" s="104"/>
      <c r="AF530" s="104"/>
      <c r="AG530" s="104"/>
    </row>
    <row r="531" spans="1:33" ht="12.7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  <c r="AA531" s="104"/>
      <c r="AB531" s="104"/>
      <c r="AC531" s="104"/>
      <c r="AD531" s="104"/>
      <c r="AE531" s="104"/>
      <c r="AF531" s="104"/>
      <c r="AG531" s="104"/>
    </row>
    <row r="532" spans="1:33" ht="12.7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  <c r="AA532" s="104"/>
      <c r="AB532" s="104"/>
      <c r="AC532" s="104"/>
      <c r="AD532" s="104"/>
      <c r="AE532" s="104"/>
      <c r="AF532" s="104"/>
      <c r="AG532" s="104"/>
    </row>
    <row r="533" spans="1:33" ht="12.7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  <c r="AA533" s="104"/>
      <c r="AB533" s="104"/>
      <c r="AC533" s="104"/>
      <c r="AD533" s="104"/>
      <c r="AE533" s="104"/>
      <c r="AF533" s="104"/>
      <c r="AG533" s="104"/>
    </row>
    <row r="534" spans="1:33" ht="12.7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  <c r="AA534" s="104"/>
      <c r="AB534" s="104"/>
      <c r="AC534" s="104"/>
      <c r="AD534" s="104"/>
      <c r="AE534" s="104"/>
      <c r="AF534" s="104"/>
      <c r="AG534" s="104"/>
    </row>
    <row r="535" spans="1:33" ht="12.7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4"/>
    </row>
    <row r="536" spans="1:33" ht="12.7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  <c r="AA536" s="104"/>
      <c r="AB536" s="104"/>
      <c r="AC536" s="104"/>
      <c r="AD536" s="104"/>
      <c r="AE536" s="104"/>
      <c r="AF536" s="104"/>
      <c r="AG536" s="104"/>
    </row>
    <row r="537" spans="1:33" ht="12.7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  <c r="AA537" s="104"/>
      <c r="AB537" s="104"/>
      <c r="AC537" s="104"/>
      <c r="AD537" s="104"/>
      <c r="AE537" s="104"/>
      <c r="AF537" s="104"/>
      <c r="AG537" s="104"/>
    </row>
    <row r="538" spans="1:33" ht="12.7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  <c r="AA538" s="104"/>
      <c r="AB538" s="104"/>
      <c r="AC538" s="104"/>
      <c r="AD538" s="104"/>
      <c r="AE538" s="104"/>
      <c r="AF538" s="104"/>
      <c r="AG538" s="104"/>
    </row>
    <row r="539" spans="1:33" ht="12.7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  <c r="AA539" s="104"/>
      <c r="AB539" s="104"/>
      <c r="AC539" s="104"/>
      <c r="AD539" s="104"/>
      <c r="AE539" s="104"/>
      <c r="AF539" s="104"/>
      <c r="AG539" s="104"/>
    </row>
    <row r="540" spans="1:33" ht="12.7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  <c r="AA540" s="104"/>
      <c r="AB540" s="104"/>
      <c r="AC540" s="104"/>
      <c r="AD540" s="104"/>
      <c r="AE540" s="104"/>
      <c r="AF540" s="104"/>
      <c r="AG540" s="104"/>
    </row>
    <row r="541" spans="1:33" ht="12.7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  <c r="AA541" s="104"/>
      <c r="AB541" s="104"/>
      <c r="AC541" s="104"/>
      <c r="AD541" s="104"/>
      <c r="AE541" s="104"/>
      <c r="AF541" s="104"/>
      <c r="AG541" s="104"/>
    </row>
    <row r="542" spans="1:33" ht="12.7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  <c r="AA542" s="104"/>
      <c r="AB542" s="104"/>
      <c r="AC542" s="104"/>
      <c r="AD542" s="104"/>
      <c r="AE542" s="104"/>
      <c r="AF542" s="104"/>
      <c r="AG542" s="104"/>
    </row>
    <row r="543" spans="1:33" ht="12.7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  <c r="AA543" s="104"/>
      <c r="AB543" s="104"/>
      <c r="AC543" s="104"/>
      <c r="AD543" s="104"/>
      <c r="AE543" s="104"/>
      <c r="AF543" s="104"/>
      <c r="AG543" s="104"/>
    </row>
    <row r="544" spans="1:33" ht="12.7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  <c r="AA544" s="104"/>
      <c r="AB544" s="104"/>
      <c r="AC544" s="104"/>
      <c r="AD544" s="104"/>
      <c r="AE544" s="104"/>
      <c r="AF544" s="104"/>
      <c r="AG544" s="104"/>
    </row>
    <row r="545" spans="1:33" ht="12.7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  <c r="AA545" s="104"/>
      <c r="AB545" s="104"/>
      <c r="AC545" s="104"/>
      <c r="AD545" s="104"/>
      <c r="AE545" s="104"/>
      <c r="AF545" s="104"/>
      <c r="AG545" s="104"/>
    </row>
    <row r="546" spans="1:33" ht="12.7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4"/>
    </row>
    <row r="547" spans="1:33" ht="12.7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  <c r="AA547" s="104"/>
      <c r="AB547" s="104"/>
      <c r="AC547" s="104"/>
      <c r="AD547" s="104"/>
      <c r="AE547" s="104"/>
      <c r="AF547" s="104"/>
      <c r="AG547" s="104"/>
    </row>
    <row r="548" spans="1:33" ht="12.7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  <c r="AA548" s="104"/>
      <c r="AB548" s="104"/>
      <c r="AC548" s="104"/>
      <c r="AD548" s="104"/>
      <c r="AE548" s="104"/>
      <c r="AF548" s="104"/>
      <c r="AG548" s="104"/>
    </row>
    <row r="549" spans="1:33" ht="12.7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  <c r="AB549" s="104"/>
      <c r="AC549" s="104"/>
      <c r="AD549" s="104"/>
      <c r="AE549" s="104"/>
      <c r="AF549" s="104"/>
      <c r="AG549" s="104"/>
    </row>
    <row r="550" spans="1:33" ht="12.7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  <c r="AA550" s="104"/>
      <c r="AB550" s="104"/>
      <c r="AC550" s="104"/>
      <c r="AD550" s="104"/>
      <c r="AE550" s="104"/>
      <c r="AF550" s="104"/>
      <c r="AG550" s="104"/>
    </row>
    <row r="551" spans="1:33" ht="12.7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  <c r="AA551" s="104"/>
      <c r="AB551" s="104"/>
      <c r="AC551" s="104"/>
      <c r="AD551" s="104"/>
      <c r="AE551" s="104"/>
      <c r="AF551" s="104"/>
      <c r="AG551" s="104"/>
    </row>
    <row r="552" spans="1:33" ht="12.7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  <c r="AA552" s="104"/>
      <c r="AB552" s="104"/>
      <c r="AC552" s="104"/>
      <c r="AD552" s="104"/>
      <c r="AE552" s="104"/>
      <c r="AF552" s="104"/>
      <c r="AG552" s="104"/>
    </row>
    <row r="553" spans="1:33" ht="12.7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  <c r="AA553" s="104"/>
      <c r="AB553" s="104"/>
      <c r="AC553" s="104"/>
      <c r="AD553" s="104"/>
      <c r="AE553" s="104"/>
      <c r="AF553" s="104"/>
      <c r="AG553" s="104"/>
    </row>
    <row r="554" spans="1:33" ht="12.7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  <c r="AA554" s="104"/>
      <c r="AB554" s="104"/>
      <c r="AC554" s="104"/>
      <c r="AD554" s="104"/>
      <c r="AE554" s="104"/>
      <c r="AF554" s="104"/>
      <c r="AG554" s="104"/>
    </row>
    <row r="555" spans="1:33" ht="12.7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  <c r="AA555" s="104"/>
      <c r="AB555" s="104"/>
      <c r="AC555" s="104"/>
      <c r="AD555" s="104"/>
      <c r="AE555" s="104"/>
      <c r="AF555" s="104"/>
      <c r="AG555" s="104"/>
    </row>
    <row r="556" spans="1:33" ht="12.7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4"/>
    </row>
    <row r="557" spans="1:33" ht="12.7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  <c r="AA557" s="104"/>
      <c r="AB557" s="104"/>
      <c r="AC557" s="104"/>
      <c r="AD557" s="104"/>
      <c r="AE557" s="104"/>
      <c r="AF557" s="104"/>
      <c r="AG557" s="104"/>
    </row>
    <row r="558" spans="1:33" ht="12.7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  <c r="AB558" s="104"/>
      <c r="AC558" s="104"/>
      <c r="AD558" s="104"/>
      <c r="AE558" s="104"/>
      <c r="AF558" s="104"/>
      <c r="AG558" s="104"/>
    </row>
    <row r="559" spans="1:33" ht="12.7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  <c r="AA559" s="104"/>
      <c r="AB559" s="104"/>
      <c r="AC559" s="104"/>
      <c r="AD559" s="104"/>
      <c r="AE559" s="104"/>
      <c r="AF559" s="104"/>
      <c r="AG559" s="104"/>
    </row>
    <row r="560" spans="1:33" ht="12.7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4"/>
    </row>
    <row r="561" spans="1:33" ht="12.7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  <c r="AA561" s="104"/>
      <c r="AB561" s="104"/>
      <c r="AC561" s="104"/>
      <c r="AD561" s="104"/>
      <c r="AE561" s="104"/>
      <c r="AF561" s="104"/>
      <c r="AG561" s="104"/>
    </row>
    <row r="562" spans="1:33" ht="12.7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  <c r="AA562" s="104"/>
      <c r="AB562" s="104"/>
      <c r="AC562" s="104"/>
      <c r="AD562" s="104"/>
      <c r="AE562" s="104"/>
      <c r="AF562" s="104"/>
      <c r="AG562" s="104"/>
    </row>
    <row r="563" spans="1:33" ht="12.7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  <c r="AA563" s="104"/>
      <c r="AB563" s="104"/>
      <c r="AC563" s="104"/>
      <c r="AD563" s="104"/>
      <c r="AE563" s="104"/>
      <c r="AF563" s="104"/>
      <c r="AG563" s="104"/>
    </row>
    <row r="564" spans="1:33" ht="12.7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  <c r="AB564" s="104"/>
      <c r="AC564" s="104"/>
      <c r="AD564" s="104"/>
      <c r="AE564" s="104"/>
      <c r="AF564" s="104"/>
      <c r="AG564" s="104"/>
    </row>
    <row r="565" spans="1:33" ht="12.7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  <c r="AA565" s="104"/>
      <c r="AB565" s="104"/>
      <c r="AC565" s="104"/>
      <c r="AD565" s="104"/>
      <c r="AE565" s="104"/>
      <c r="AF565" s="104"/>
      <c r="AG565" s="104"/>
    </row>
    <row r="566" spans="1:33" ht="12.7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  <c r="AA566" s="104"/>
      <c r="AB566" s="104"/>
      <c r="AC566" s="104"/>
      <c r="AD566" s="104"/>
      <c r="AE566" s="104"/>
      <c r="AF566" s="104"/>
      <c r="AG566" s="104"/>
    </row>
    <row r="567" spans="1:33" ht="12.7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  <c r="AA567" s="104"/>
      <c r="AB567" s="104"/>
      <c r="AC567" s="104"/>
      <c r="AD567" s="104"/>
      <c r="AE567" s="104"/>
      <c r="AF567" s="104"/>
      <c r="AG567" s="104"/>
    </row>
    <row r="568" spans="1:33" ht="12.7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  <c r="AA568" s="104"/>
      <c r="AB568" s="104"/>
      <c r="AC568" s="104"/>
      <c r="AD568" s="104"/>
      <c r="AE568" s="104"/>
      <c r="AF568" s="104"/>
      <c r="AG568" s="104"/>
    </row>
    <row r="569" spans="1:33" ht="12.7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  <c r="AA569" s="104"/>
      <c r="AB569" s="104"/>
      <c r="AC569" s="104"/>
      <c r="AD569" s="104"/>
      <c r="AE569" s="104"/>
      <c r="AF569" s="104"/>
      <c r="AG569" s="104"/>
    </row>
    <row r="570" spans="1:33" ht="12.7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  <c r="AA570" s="104"/>
      <c r="AB570" s="104"/>
      <c r="AC570" s="104"/>
      <c r="AD570" s="104"/>
      <c r="AE570" s="104"/>
      <c r="AF570" s="104"/>
      <c r="AG570" s="104"/>
    </row>
    <row r="571" spans="1:33" ht="12.7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  <c r="AB571" s="104"/>
      <c r="AC571" s="104"/>
      <c r="AD571" s="104"/>
      <c r="AE571" s="104"/>
      <c r="AF571" s="104"/>
      <c r="AG571" s="104"/>
    </row>
    <row r="572" spans="1:33" ht="12.7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  <c r="AA572" s="104"/>
      <c r="AB572" s="104"/>
      <c r="AC572" s="104"/>
      <c r="AD572" s="104"/>
      <c r="AE572" s="104"/>
      <c r="AF572" s="104"/>
      <c r="AG572" s="104"/>
    </row>
    <row r="573" spans="1:33" ht="12.7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  <c r="AA573" s="104"/>
      <c r="AB573" s="104"/>
      <c r="AC573" s="104"/>
      <c r="AD573" s="104"/>
      <c r="AE573" s="104"/>
      <c r="AF573" s="104"/>
      <c r="AG573" s="104"/>
    </row>
    <row r="574" spans="1:33" ht="12.7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  <c r="AA574" s="104"/>
      <c r="AB574" s="104"/>
      <c r="AC574" s="104"/>
      <c r="AD574" s="104"/>
      <c r="AE574" s="104"/>
      <c r="AF574" s="104"/>
      <c r="AG574" s="104"/>
    </row>
    <row r="575" spans="1:33" ht="12.7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  <c r="AA575" s="104"/>
      <c r="AB575" s="104"/>
      <c r="AC575" s="104"/>
      <c r="AD575" s="104"/>
      <c r="AE575" s="104"/>
      <c r="AF575" s="104"/>
      <c r="AG575" s="104"/>
    </row>
    <row r="576" spans="1:33" ht="12.7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4"/>
    </row>
    <row r="577" spans="1:33" ht="12.7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  <c r="AA577" s="104"/>
      <c r="AB577" s="104"/>
      <c r="AC577" s="104"/>
      <c r="AD577" s="104"/>
      <c r="AE577" s="104"/>
      <c r="AF577" s="104"/>
      <c r="AG577" s="104"/>
    </row>
    <row r="578" spans="1:33" ht="12.7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  <c r="AA578" s="104"/>
      <c r="AB578" s="104"/>
      <c r="AC578" s="104"/>
      <c r="AD578" s="104"/>
      <c r="AE578" s="104"/>
      <c r="AF578" s="104"/>
      <c r="AG578" s="104"/>
    </row>
    <row r="579" spans="1:33" ht="12.7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  <c r="AA579" s="104"/>
      <c r="AB579" s="104"/>
      <c r="AC579" s="104"/>
      <c r="AD579" s="104"/>
      <c r="AE579" s="104"/>
      <c r="AF579" s="104"/>
      <c r="AG579" s="104"/>
    </row>
    <row r="580" spans="1:33" ht="12.7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  <c r="AA580" s="104"/>
      <c r="AB580" s="104"/>
      <c r="AC580" s="104"/>
      <c r="AD580" s="104"/>
      <c r="AE580" s="104"/>
      <c r="AF580" s="104"/>
      <c r="AG580" s="104"/>
    </row>
    <row r="581" spans="1:33" ht="12.7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  <c r="AA581" s="104"/>
      <c r="AB581" s="104"/>
      <c r="AC581" s="104"/>
      <c r="AD581" s="104"/>
      <c r="AE581" s="104"/>
      <c r="AF581" s="104"/>
      <c r="AG581" s="104"/>
    </row>
    <row r="582" spans="1:33" ht="12.7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  <c r="AB582" s="104"/>
      <c r="AC582" s="104"/>
      <c r="AD582" s="104"/>
      <c r="AE582" s="104"/>
      <c r="AF582" s="104"/>
      <c r="AG582" s="104"/>
    </row>
    <row r="583" spans="1:33" ht="12.7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  <c r="AA583" s="104"/>
      <c r="AB583" s="104"/>
      <c r="AC583" s="104"/>
      <c r="AD583" s="104"/>
      <c r="AE583" s="104"/>
      <c r="AF583" s="104"/>
      <c r="AG583" s="104"/>
    </row>
    <row r="584" spans="1:33" ht="12.7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  <c r="AA584" s="104"/>
      <c r="AB584" s="104"/>
      <c r="AC584" s="104"/>
      <c r="AD584" s="104"/>
      <c r="AE584" s="104"/>
      <c r="AF584" s="104"/>
      <c r="AG584" s="104"/>
    </row>
    <row r="585" spans="1:33" ht="12.7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  <c r="AA585" s="104"/>
      <c r="AB585" s="104"/>
      <c r="AC585" s="104"/>
      <c r="AD585" s="104"/>
      <c r="AE585" s="104"/>
      <c r="AF585" s="104"/>
      <c r="AG585" s="104"/>
    </row>
    <row r="586" spans="1:33" ht="12.7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4"/>
    </row>
    <row r="587" spans="1:33" ht="12.7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  <c r="AA587" s="104"/>
      <c r="AB587" s="104"/>
      <c r="AC587" s="104"/>
      <c r="AD587" s="104"/>
      <c r="AE587" s="104"/>
      <c r="AF587" s="104"/>
      <c r="AG587" s="104"/>
    </row>
    <row r="588" spans="1:33" ht="12.7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</row>
    <row r="589" spans="1:33" ht="12.7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  <c r="AA589" s="104"/>
      <c r="AB589" s="104"/>
      <c r="AC589" s="104"/>
      <c r="AD589" s="104"/>
      <c r="AE589" s="104"/>
      <c r="AF589" s="104"/>
      <c r="AG589" s="104"/>
    </row>
    <row r="590" spans="1:33" ht="12.7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  <c r="AA590" s="104"/>
      <c r="AB590" s="104"/>
      <c r="AC590" s="104"/>
      <c r="AD590" s="104"/>
      <c r="AE590" s="104"/>
      <c r="AF590" s="104"/>
      <c r="AG590" s="104"/>
    </row>
    <row r="591" spans="1:33" ht="12.7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  <c r="AA591" s="104"/>
      <c r="AB591" s="104"/>
      <c r="AC591" s="104"/>
      <c r="AD591" s="104"/>
      <c r="AE591" s="104"/>
      <c r="AF591" s="104"/>
      <c r="AG591" s="104"/>
    </row>
    <row r="592" spans="1:33" ht="12.7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  <c r="AA592" s="104"/>
      <c r="AB592" s="104"/>
      <c r="AC592" s="104"/>
      <c r="AD592" s="104"/>
      <c r="AE592" s="104"/>
      <c r="AF592" s="104"/>
      <c r="AG592" s="104"/>
    </row>
    <row r="593" spans="1:33" ht="12.7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  <c r="AA593" s="104"/>
      <c r="AB593" s="104"/>
      <c r="AC593" s="104"/>
      <c r="AD593" s="104"/>
      <c r="AE593" s="104"/>
      <c r="AF593" s="104"/>
      <c r="AG593" s="104"/>
    </row>
    <row r="594" spans="1:33" ht="12.7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  <c r="AA594" s="104"/>
      <c r="AB594" s="104"/>
      <c r="AC594" s="104"/>
      <c r="AD594" s="104"/>
      <c r="AE594" s="104"/>
      <c r="AF594" s="104"/>
      <c r="AG594" s="104"/>
    </row>
    <row r="595" spans="1:33" ht="12.7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  <c r="AA595" s="104"/>
      <c r="AB595" s="104"/>
      <c r="AC595" s="104"/>
      <c r="AD595" s="104"/>
      <c r="AE595" s="104"/>
      <c r="AF595" s="104"/>
      <c r="AG595" s="104"/>
    </row>
    <row r="596" spans="1:33" ht="12.7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  <c r="AB596" s="104"/>
      <c r="AC596" s="104"/>
      <c r="AD596" s="104"/>
      <c r="AE596" s="104"/>
      <c r="AF596" s="104"/>
      <c r="AG596" s="104"/>
    </row>
    <row r="597" spans="1:33" ht="12.7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  <c r="AA597" s="104"/>
      <c r="AB597" s="104"/>
      <c r="AC597" s="104"/>
      <c r="AD597" s="104"/>
      <c r="AE597" s="104"/>
      <c r="AF597" s="104"/>
      <c r="AG597" s="104"/>
    </row>
    <row r="598" spans="1:33" ht="12.7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4"/>
    </row>
    <row r="599" spans="1:33" ht="12.7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  <c r="AA599" s="104"/>
      <c r="AB599" s="104"/>
      <c r="AC599" s="104"/>
      <c r="AD599" s="104"/>
      <c r="AE599" s="104"/>
      <c r="AF599" s="104"/>
      <c r="AG599" s="104"/>
    </row>
    <row r="600" spans="1:33" ht="12.7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4"/>
    </row>
    <row r="601" spans="1:33" ht="12.7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  <c r="AA601" s="104"/>
      <c r="AB601" s="104"/>
      <c r="AC601" s="104"/>
      <c r="AD601" s="104"/>
      <c r="AE601" s="104"/>
      <c r="AF601" s="104"/>
      <c r="AG601" s="104"/>
    </row>
    <row r="602" spans="1:33" ht="12.7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  <c r="AA602" s="104"/>
      <c r="AB602" s="104"/>
      <c r="AC602" s="104"/>
      <c r="AD602" s="104"/>
      <c r="AE602" s="104"/>
      <c r="AF602" s="104"/>
      <c r="AG602" s="104"/>
    </row>
    <row r="603" spans="1:33" ht="12.7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/>
      <c r="AG603" s="104"/>
    </row>
    <row r="604" spans="1:33" ht="12.7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  <c r="AA604" s="104"/>
      <c r="AB604" s="104"/>
      <c r="AC604" s="104"/>
      <c r="AD604" s="104"/>
      <c r="AE604" s="104"/>
      <c r="AF604" s="104"/>
      <c r="AG604" s="104"/>
    </row>
    <row r="605" spans="1:33" ht="12.7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  <c r="AA605" s="104"/>
      <c r="AB605" s="104"/>
      <c r="AC605" s="104"/>
      <c r="AD605" s="104"/>
      <c r="AE605" s="104"/>
      <c r="AF605" s="104"/>
      <c r="AG605" s="104"/>
    </row>
    <row r="606" spans="1:33" ht="12.7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4"/>
    </row>
    <row r="607" spans="1:33" ht="12.7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  <c r="AA607" s="104"/>
      <c r="AB607" s="104"/>
      <c r="AC607" s="104"/>
      <c r="AD607" s="104"/>
      <c r="AE607" s="104"/>
      <c r="AF607" s="104"/>
      <c r="AG607" s="104"/>
    </row>
    <row r="608" spans="1:33" ht="12.7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  <c r="AA608" s="104"/>
      <c r="AB608" s="104"/>
      <c r="AC608" s="104"/>
      <c r="AD608" s="104"/>
      <c r="AE608" s="104"/>
      <c r="AF608" s="104"/>
      <c r="AG608" s="104"/>
    </row>
    <row r="609" spans="1:33" ht="12.7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  <c r="AA609" s="104"/>
      <c r="AB609" s="104"/>
      <c r="AC609" s="104"/>
      <c r="AD609" s="104"/>
      <c r="AE609" s="104"/>
      <c r="AF609" s="104"/>
      <c r="AG609" s="104"/>
    </row>
    <row r="610" spans="1:33" ht="12.7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  <c r="AA610" s="104"/>
      <c r="AB610" s="104"/>
      <c r="AC610" s="104"/>
      <c r="AD610" s="104"/>
      <c r="AE610" s="104"/>
      <c r="AF610" s="104"/>
      <c r="AG610" s="104"/>
    </row>
    <row r="611" spans="1:33" ht="12.7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  <c r="AA611" s="104"/>
      <c r="AB611" s="104"/>
      <c r="AC611" s="104"/>
      <c r="AD611" s="104"/>
      <c r="AE611" s="104"/>
      <c r="AF611" s="104"/>
      <c r="AG611" s="104"/>
    </row>
    <row r="612" spans="1:33" ht="12.7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  <c r="AA612" s="104"/>
      <c r="AB612" s="104"/>
      <c r="AC612" s="104"/>
      <c r="AD612" s="104"/>
      <c r="AE612" s="104"/>
      <c r="AF612" s="104"/>
      <c r="AG612" s="104"/>
    </row>
    <row r="613" spans="1:33" ht="12.7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  <c r="AA613" s="104"/>
      <c r="AB613" s="104"/>
      <c r="AC613" s="104"/>
      <c r="AD613" s="104"/>
      <c r="AE613" s="104"/>
      <c r="AF613" s="104"/>
      <c r="AG613" s="104"/>
    </row>
    <row r="614" spans="1:33" ht="12.7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  <c r="AA614" s="104"/>
      <c r="AB614" s="104"/>
      <c r="AC614" s="104"/>
      <c r="AD614" s="104"/>
      <c r="AE614" s="104"/>
      <c r="AF614" s="104"/>
      <c r="AG614" s="104"/>
    </row>
    <row r="615" spans="1:33" ht="12.7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  <c r="AA615" s="104"/>
      <c r="AB615" s="104"/>
      <c r="AC615" s="104"/>
      <c r="AD615" s="104"/>
      <c r="AE615" s="104"/>
      <c r="AF615" s="104"/>
      <c r="AG615" s="104"/>
    </row>
    <row r="616" spans="1:33" ht="12.7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  <c r="AA616" s="104"/>
      <c r="AB616" s="104"/>
      <c r="AC616" s="104"/>
      <c r="AD616" s="104"/>
      <c r="AE616" s="104"/>
      <c r="AF616" s="104"/>
      <c r="AG616" s="104"/>
    </row>
    <row r="617" spans="1:33" ht="12.7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  <c r="AA617" s="104"/>
      <c r="AB617" s="104"/>
      <c r="AC617" s="104"/>
      <c r="AD617" s="104"/>
      <c r="AE617" s="104"/>
      <c r="AF617" s="104"/>
      <c r="AG617" s="104"/>
    </row>
    <row r="618" spans="1:33" ht="12.7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  <c r="AA618" s="104"/>
      <c r="AB618" s="104"/>
      <c r="AC618" s="104"/>
      <c r="AD618" s="104"/>
      <c r="AE618" s="104"/>
      <c r="AF618" s="104"/>
      <c r="AG618" s="104"/>
    </row>
    <row r="619" spans="1:33" ht="12.7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  <c r="AA619" s="104"/>
      <c r="AB619" s="104"/>
      <c r="AC619" s="104"/>
      <c r="AD619" s="104"/>
      <c r="AE619" s="104"/>
      <c r="AF619" s="104"/>
      <c r="AG619" s="104"/>
    </row>
    <row r="620" spans="1:33" ht="12.7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  <c r="AA620" s="104"/>
      <c r="AB620" s="104"/>
      <c r="AC620" s="104"/>
      <c r="AD620" s="104"/>
      <c r="AE620" s="104"/>
      <c r="AF620" s="104"/>
      <c r="AG620" s="104"/>
    </row>
    <row r="621" spans="1:33" ht="12.7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  <c r="AA621" s="104"/>
      <c r="AB621" s="104"/>
      <c r="AC621" s="104"/>
      <c r="AD621" s="104"/>
      <c r="AE621" s="104"/>
      <c r="AF621" s="104"/>
      <c r="AG621" s="104"/>
    </row>
    <row r="622" spans="1:33" ht="12.7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  <c r="AA622" s="104"/>
      <c r="AB622" s="104"/>
      <c r="AC622" s="104"/>
      <c r="AD622" s="104"/>
      <c r="AE622" s="104"/>
      <c r="AF622" s="104"/>
      <c r="AG622" s="104"/>
    </row>
    <row r="623" spans="1:33" ht="12.7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  <c r="AA623" s="104"/>
      <c r="AB623" s="104"/>
      <c r="AC623" s="104"/>
      <c r="AD623" s="104"/>
      <c r="AE623" s="104"/>
      <c r="AF623" s="104"/>
      <c r="AG623" s="104"/>
    </row>
    <row r="624" spans="1:33" ht="12.7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  <c r="AA624" s="104"/>
      <c r="AB624" s="104"/>
      <c r="AC624" s="104"/>
      <c r="AD624" s="104"/>
      <c r="AE624" s="104"/>
      <c r="AF624" s="104"/>
      <c r="AG624" s="104"/>
    </row>
    <row r="625" spans="1:33" ht="12.7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  <c r="AA625" s="104"/>
      <c r="AB625" s="104"/>
      <c r="AC625" s="104"/>
      <c r="AD625" s="104"/>
      <c r="AE625" s="104"/>
      <c r="AF625" s="104"/>
      <c r="AG625" s="104"/>
    </row>
    <row r="626" spans="1:33" ht="12.7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  <c r="AA626" s="104"/>
      <c r="AB626" s="104"/>
      <c r="AC626" s="104"/>
      <c r="AD626" s="104"/>
      <c r="AE626" s="104"/>
      <c r="AF626" s="104"/>
      <c r="AG626" s="104"/>
    </row>
    <row r="627" spans="1:33" ht="12.7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  <c r="AA627" s="104"/>
      <c r="AB627" s="104"/>
      <c r="AC627" s="104"/>
      <c r="AD627" s="104"/>
      <c r="AE627" s="104"/>
      <c r="AF627" s="104"/>
      <c r="AG627" s="104"/>
    </row>
    <row r="628" spans="1:33" ht="12.7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  <c r="AA628" s="104"/>
      <c r="AB628" s="104"/>
      <c r="AC628" s="104"/>
      <c r="AD628" s="104"/>
      <c r="AE628" s="104"/>
      <c r="AF628" s="104"/>
      <c r="AG628" s="104"/>
    </row>
    <row r="629" spans="1:33" ht="12.7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  <c r="AA629" s="104"/>
      <c r="AB629" s="104"/>
      <c r="AC629" s="104"/>
      <c r="AD629" s="104"/>
      <c r="AE629" s="104"/>
      <c r="AF629" s="104"/>
      <c r="AG629" s="104"/>
    </row>
    <row r="630" spans="1:33" ht="12.7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  <c r="AA630" s="104"/>
      <c r="AB630" s="104"/>
      <c r="AC630" s="104"/>
      <c r="AD630" s="104"/>
      <c r="AE630" s="104"/>
      <c r="AF630" s="104"/>
      <c r="AG630" s="104"/>
    </row>
    <row r="631" spans="1:33" ht="12.7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  <c r="AB631" s="104"/>
      <c r="AC631" s="104"/>
      <c r="AD631" s="104"/>
      <c r="AE631" s="104"/>
      <c r="AF631" s="104"/>
      <c r="AG631" s="104"/>
    </row>
    <row r="632" spans="1:33" ht="12.7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  <c r="AA632" s="104"/>
      <c r="AB632" s="104"/>
      <c r="AC632" s="104"/>
      <c r="AD632" s="104"/>
      <c r="AE632" s="104"/>
      <c r="AF632" s="104"/>
      <c r="AG632" s="104"/>
    </row>
    <row r="633" spans="1:33" ht="12.7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  <c r="AA633" s="104"/>
      <c r="AB633" s="104"/>
      <c r="AC633" s="104"/>
      <c r="AD633" s="104"/>
      <c r="AE633" s="104"/>
      <c r="AF633" s="104"/>
      <c r="AG633" s="104"/>
    </row>
    <row r="634" spans="1:33" ht="12.7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  <c r="AA634" s="104"/>
      <c r="AB634" s="104"/>
      <c r="AC634" s="104"/>
      <c r="AD634" s="104"/>
      <c r="AE634" s="104"/>
      <c r="AF634" s="104"/>
      <c r="AG634" s="104"/>
    </row>
    <row r="635" spans="1:33" ht="12.7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  <c r="AA635" s="104"/>
      <c r="AB635" s="104"/>
      <c r="AC635" s="104"/>
      <c r="AD635" s="104"/>
      <c r="AE635" s="104"/>
      <c r="AF635" s="104"/>
      <c r="AG635" s="104"/>
    </row>
    <row r="636" spans="1:33" ht="12.7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  <c r="AA636" s="104"/>
      <c r="AB636" s="104"/>
      <c r="AC636" s="104"/>
      <c r="AD636" s="104"/>
      <c r="AE636" s="104"/>
      <c r="AF636" s="104"/>
      <c r="AG636" s="104"/>
    </row>
    <row r="637" spans="1:33" ht="12.7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  <c r="AA637" s="104"/>
      <c r="AB637" s="104"/>
      <c r="AC637" s="104"/>
      <c r="AD637" s="104"/>
      <c r="AE637" s="104"/>
      <c r="AF637" s="104"/>
      <c r="AG637" s="104"/>
    </row>
    <row r="638" spans="1:33" ht="12.7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  <c r="AA638" s="104"/>
      <c r="AB638" s="104"/>
      <c r="AC638" s="104"/>
      <c r="AD638" s="104"/>
      <c r="AE638" s="104"/>
      <c r="AF638" s="104"/>
      <c r="AG638" s="104"/>
    </row>
    <row r="639" spans="1:33" ht="12.7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  <c r="AA639" s="104"/>
      <c r="AB639" s="104"/>
      <c r="AC639" s="104"/>
      <c r="AD639" s="104"/>
      <c r="AE639" s="104"/>
      <c r="AF639" s="104"/>
      <c r="AG639" s="104"/>
    </row>
    <row r="640" spans="1:33" ht="12.7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  <c r="AA640" s="104"/>
      <c r="AB640" s="104"/>
      <c r="AC640" s="104"/>
      <c r="AD640" s="104"/>
      <c r="AE640" s="104"/>
      <c r="AF640" s="104"/>
      <c r="AG640" s="104"/>
    </row>
    <row r="641" spans="1:33" ht="12.7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  <c r="AA641" s="104"/>
      <c r="AB641" s="104"/>
      <c r="AC641" s="104"/>
      <c r="AD641" s="104"/>
      <c r="AE641" s="104"/>
      <c r="AF641" s="104"/>
      <c r="AG641" s="104"/>
    </row>
    <row r="642" spans="1:33" ht="12.7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  <c r="AA642" s="104"/>
      <c r="AB642" s="104"/>
      <c r="AC642" s="104"/>
      <c r="AD642" s="104"/>
      <c r="AE642" s="104"/>
      <c r="AF642" s="104"/>
      <c r="AG642" s="104"/>
    </row>
    <row r="643" spans="1:33" ht="12.7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  <c r="AA643" s="104"/>
      <c r="AB643" s="104"/>
      <c r="AC643" s="104"/>
      <c r="AD643" s="104"/>
      <c r="AE643" s="104"/>
      <c r="AF643" s="104"/>
      <c r="AG643" s="104"/>
    </row>
    <row r="644" spans="1:33" ht="12.7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  <c r="AA644" s="104"/>
      <c r="AB644" s="104"/>
      <c r="AC644" s="104"/>
      <c r="AD644" s="104"/>
      <c r="AE644" s="104"/>
      <c r="AF644" s="104"/>
      <c r="AG644" s="104"/>
    </row>
    <row r="645" spans="1:33" ht="12.7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  <c r="AA645" s="104"/>
      <c r="AB645" s="104"/>
      <c r="AC645" s="104"/>
      <c r="AD645" s="104"/>
      <c r="AE645" s="104"/>
      <c r="AF645" s="104"/>
      <c r="AG645" s="104"/>
    </row>
    <row r="646" spans="1:33" ht="12.7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  <c r="AA646" s="104"/>
      <c r="AB646" s="104"/>
      <c r="AC646" s="104"/>
      <c r="AD646" s="104"/>
      <c r="AE646" s="104"/>
      <c r="AF646" s="104"/>
      <c r="AG646" s="104"/>
    </row>
    <row r="647" spans="1:33" ht="12.7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  <c r="AA647" s="104"/>
      <c r="AB647" s="104"/>
      <c r="AC647" s="104"/>
      <c r="AD647" s="104"/>
      <c r="AE647" s="104"/>
      <c r="AF647" s="104"/>
      <c r="AG647" s="104"/>
    </row>
    <row r="648" spans="1:33" ht="12.7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  <c r="AA648" s="104"/>
      <c r="AB648" s="104"/>
      <c r="AC648" s="104"/>
      <c r="AD648" s="104"/>
      <c r="AE648" s="104"/>
      <c r="AF648" s="104"/>
      <c r="AG648" s="104"/>
    </row>
    <row r="649" spans="1:33" ht="12.7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  <c r="AA649" s="104"/>
      <c r="AB649" s="104"/>
      <c r="AC649" s="104"/>
      <c r="AD649" s="104"/>
      <c r="AE649" s="104"/>
      <c r="AF649" s="104"/>
      <c r="AG649" s="104"/>
    </row>
    <row r="650" spans="1:33" ht="12.7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  <c r="AA650" s="104"/>
      <c r="AB650" s="104"/>
      <c r="AC650" s="104"/>
      <c r="AD650" s="104"/>
      <c r="AE650" s="104"/>
      <c r="AF650" s="104"/>
      <c r="AG650" s="104"/>
    </row>
    <row r="651" spans="1:33" ht="12.7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  <c r="AA651" s="104"/>
      <c r="AB651" s="104"/>
      <c r="AC651" s="104"/>
      <c r="AD651" s="104"/>
      <c r="AE651" s="104"/>
      <c r="AF651" s="104"/>
      <c r="AG651" s="104"/>
    </row>
    <row r="652" spans="1:33" ht="12.7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  <c r="AA652" s="104"/>
      <c r="AB652" s="104"/>
      <c r="AC652" s="104"/>
      <c r="AD652" s="104"/>
      <c r="AE652" s="104"/>
      <c r="AF652" s="104"/>
      <c r="AG652" s="104"/>
    </row>
    <row r="653" spans="1:33" ht="12.7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</row>
    <row r="654" spans="1:33" ht="12.7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  <c r="AA654" s="104"/>
      <c r="AB654" s="104"/>
      <c r="AC654" s="104"/>
      <c r="AD654" s="104"/>
      <c r="AE654" s="104"/>
      <c r="AF654" s="104"/>
      <c r="AG654" s="104"/>
    </row>
    <row r="655" spans="1:33" ht="12.7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  <c r="AA655" s="104"/>
      <c r="AB655" s="104"/>
      <c r="AC655" s="104"/>
      <c r="AD655" s="104"/>
      <c r="AE655" s="104"/>
      <c r="AF655" s="104"/>
      <c r="AG655" s="104"/>
    </row>
    <row r="656" spans="1:33" ht="12.7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  <c r="AA656" s="104"/>
      <c r="AB656" s="104"/>
      <c r="AC656" s="104"/>
      <c r="AD656" s="104"/>
      <c r="AE656" s="104"/>
      <c r="AF656" s="104"/>
      <c r="AG656" s="104"/>
    </row>
    <row r="657" spans="1:33" ht="12.7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  <c r="AA657" s="104"/>
      <c r="AB657" s="104"/>
      <c r="AC657" s="104"/>
      <c r="AD657" s="104"/>
      <c r="AE657" s="104"/>
      <c r="AF657" s="104"/>
      <c r="AG657" s="104"/>
    </row>
    <row r="658" spans="1:33" ht="12.7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  <c r="AA658" s="104"/>
      <c r="AB658" s="104"/>
      <c r="AC658" s="104"/>
      <c r="AD658" s="104"/>
      <c r="AE658" s="104"/>
      <c r="AF658" s="104"/>
      <c r="AG658" s="104"/>
    </row>
    <row r="659" spans="1:33" ht="12.7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  <c r="AA659" s="104"/>
      <c r="AB659" s="104"/>
      <c r="AC659" s="104"/>
      <c r="AD659" s="104"/>
      <c r="AE659" s="104"/>
      <c r="AF659" s="104"/>
      <c r="AG659" s="104"/>
    </row>
    <row r="660" spans="1:33" ht="12.7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  <c r="AA660" s="104"/>
      <c r="AB660" s="104"/>
      <c r="AC660" s="104"/>
      <c r="AD660" s="104"/>
      <c r="AE660" s="104"/>
      <c r="AF660" s="104"/>
      <c r="AG660" s="104"/>
    </row>
    <row r="661" spans="1:33" ht="12.7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  <c r="AA661" s="104"/>
      <c r="AB661" s="104"/>
      <c r="AC661" s="104"/>
      <c r="AD661" s="104"/>
      <c r="AE661" s="104"/>
      <c r="AF661" s="104"/>
      <c r="AG661" s="104"/>
    </row>
    <row r="662" spans="1:33" ht="12.7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  <c r="AA662" s="104"/>
      <c r="AB662" s="104"/>
      <c r="AC662" s="104"/>
      <c r="AD662" s="104"/>
      <c r="AE662" s="104"/>
      <c r="AF662" s="104"/>
      <c r="AG662" s="104"/>
    </row>
    <row r="663" spans="1:33" ht="12.7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  <c r="AA663" s="104"/>
      <c r="AB663" s="104"/>
      <c r="AC663" s="104"/>
      <c r="AD663" s="104"/>
      <c r="AE663" s="104"/>
      <c r="AF663" s="104"/>
      <c r="AG663" s="104"/>
    </row>
    <row r="664" spans="1:33" ht="12.7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  <c r="AA664" s="104"/>
      <c r="AB664" s="104"/>
      <c r="AC664" s="104"/>
      <c r="AD664" s="104"/>
      <c r="AE664" s="104"/>
      <c r="AF664" s="104"/>
      <c r="AG664" s="104"/>
    </row>
    <row r="665" spans="1:33" ht="12.7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  <c r="AA665" s="104"/>
      <c r="AB665" s="104"/>
      <c r="AC665" s="104"/>
      <c r="AD665" s="104"/>
      <c r="AE665" s="104"/>
      <c r="AF665" s="104"/>
      <c r="AG665" s="104"/>
    </row>
    <row r="666" spans="1:33" ht="12.7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  <c r="AA666" s="104"/>
      <c r="AB666" s="104"/>
      <c r="AC666" s="104"/>
      <c r="AD666" s="104"/>
      <c r="AE666" s="104"/>
      <c r="AF666" s="104"/>
      <c r="AG666" s="104"/>
    </row>
    <row r="667" spans="1:33" ht="12.7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  <c r="AA667" s="104"/>
      <c r="AB667" s="104"/>
      <c r="AC667" s="104"/>
      <c r="AD667" s="104"/>
      <c r="AE667" s="104"/>
      <c r="AF667" s="104"/>
      <c r="AG667" s="104"/>
    </row>
    <row r="668" spans="1:33" ht="12.7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  <c r="AA668" s="104"/>
      <c r="AB668" s="104"/>
      <c r="AC668" s="104"/>
      <c r="AD668" s="104"/>
      <c r="AE668" s="104"/>
      <c r="AF668" s="104"/>
      <c r="AG668" s="104"/>
    </row>
    <row r="669" spans="1:33" ht="12.7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  <c r="AA669" s="104"/>
      <c r="AB669" s="104"/>
      <c r="AC669" s="104"/>
      <c r="AD669" s="104"/>
      <c r="AE669" s="104"/>
      <c r="AF669" s="104"/>
      <c r="AG669" s="104"/>
    </row>
    <row r="670" spans="1:33" ht="12.7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  <c r="AA670" s="104"/>
      <c r="AB670" s="104"/>
      <c r="AC670" s="104"/>
      <c r="AD670" s="104"/>
      <c r="AE670" s="104"/>
      <c r="AF670" s="104"/>
      <c r="AG670" s="104"/>
    </row>
    <row r="671" spans="1:33" ht="12.7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  <c r="AA671" s="104"/>
      <c r="AB671" s="104"/>
      <c r="AC671" s="104"/>
      <c r="AD671" s="104"/>
      <c r="AE671" s="104"/>
      <c r="AF671" s="104"/>
      <c r="AG671" s="104"/>
    </row>
    <row r="672" spans="1:33" ht="12.7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  <c r="AA672" s="104"/>
      <c r="AB672" s="104"/>
      <c r="AC672" s="104"/>
      <c r="AD672" s="104"/>
      <c r="AE672" s="104"/>
      <c r="AF672" s="104"/>
      <c r="AG672" s="104"/>
    </row>
    <row r="673" spans="1:33" ht="12.7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  <c r="AA673" s="104"/>
      <c r="AB673" s="104"/>
      <c r="AC673" s="104"/>
      <c r="AD673" s="104"/>
      <c r="AE673" s="104"/>
      <c r="AF673" s="104"/>
      <c r="AG673" s="104"/>
    </row>
    <row r="674" spans="1:33" ht="12.7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  <c r="AA674" s="104"/>
      <c r="AB674" s="104"/>
      <c r="AC674" s="104"/>
      <c r="AD674" s="104"/>
      <c r="AE674" s="104"/>
      <c r="AF674" s="104"/>
      <c r="AG674" s="104"/>
    </row>
    <row r="675" spans="1:33" ht="12.7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  <c r="AA675" s="104"/>
      <c r="AB675" s="104"/>
      <c r="AC675" s="104"/>
      <c r="AD675" s="104"/>
      <c r="AE675" s="104"/>
      <c r="AF675" s="104"/>
      <c r="AG675" s="104"/>
    </row>
    <row r="676" spans="1:33" ht="12.7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  <c r="AA676" s="104"/>
      <c r="AB676" s="104"/>
      <c r="AC676" s="104"/>
      <c r="AD676" s="104"/>
      <c r="AE676" s="104"/>
      <c r="AF676" s="104"/>
      <c r="AG676" s="104"/>
    </row>
    <row r="677" spans="1:33" ht="12.7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  <c r="AA677" s="104"/>
      <c r="AB677" s="104"/>
      <c r="AC677" s="104"/>
      <c r="AD677" s="104"/>
      <c r="AE677" s="104"/>
      <c r="AF677" s="104"/>
      <c r="AG677" s="104"/>
    </row>
    <row r="678" spans="1:33" ht="12.7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  <c r="AA678" s="104"/>
      <c r="AB678" s="104"/>
      <c r="AC678" s="104"/>
      <c r="AD678" s="104"/>
      <c r="AE678" s="104"/>
      <c r="AF678" s="104"/>
      <c r="AG678" s="104"/>
    </row>
    <row r="679" spans="1:33" ht="12.7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  <c r="AA679" s="104"/>
      <c r="AB679" s="104"/>
      <c r="AC679" s="104"/>
      <c r="AD679" s="104"/>
      <c r="AE679" s="104"/>
      <c r="AF679" s="104"/>
      <c r="AG679" s="104"/>
    </row>
    <row r="680" spans="1:33" ht="12.7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  <c r="AA680" s="104"/>
      <c r="AB680" s="104"/>
      <c r="AC680" s="104"/>
      <c r="AD680" s="104"/>
      <c r="AE680" s="104"/>
      <c r="AF680" s="104"/>
      <c r="AG680" s="104"/>
    </row>
    <row r="681" spans="1:33" ht="12.7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  <c r="AA681" s="104"/>
      <c r="AB681" s="104"/>
      <c r="AC681" s="104"/>
      <c r="AD681" s="104"/>
      <c r="AE681" s="104"/>
      <c r="AF681" s="104"/>
      <c r="AG681" s="104"/>
    </row>
    <row r="682" spans="1:33" ht="12.7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  <c r="AA682" s="104"/>
      <c r="AB682" s="104"/>
      <c r="AC682" s="104"/>
      <c r="AD682" s="104"/>
      <c r="AE682" s="104"/>
      <c r="AF682" s="104"/>
      <c r="AG682" s="104"/>
    </row>
    <row r="683" spans="1:33" ht="12.7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  <c r="AA683" s="104"/>
      <c r="AB683" s="104"/>
      <c r="AC683" s="104"/>
      <c r="AD683" s="104"/>
      <c r="AE683" s="104"/>
      <c r="AF683" s="104"/>
      <c r="AG683" s="104"/>
    </row>
    <row r="684" spans="1:33" ht="12.7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  <c r="AA684" s="104"/>
      <c r="AB684" s="104"/>
      <c r="AC684" s="104"/>
      <c r="AD684" s="104"/>
      <c r="AE684" s="104"/>
      <c r="AF684" s="104"/>
      <c r="AG684" s="104"/>
    </row>
    <row r="685" spans="1:33" ht="12.7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  <c r="AA685" s="104"/>
      <c r="AB685" s="104"/>
      <c r="AC685" s="104"/>
      <c r="AD685" s="104"/>
      <c r="AE685" s="104"/>
      <c r="AF685" s="104"/>
      <c r="AG685" s="104"/>
    </row>
    <row r="686" spans="1:33" ht="12.7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  <c r="AA686" s="104"/>
      <c r="AB686" s="104"/>
      <c r="AC686" s="104"/>
      <c r="AD686" s="104"/>
      <c r="AE686" s="104"/>
      <c r="AF686" s="104"/>
      <c r="AG686" s="104"/>
    </row>
    <row r="687" spans="1:33" ht="12.7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  <c r="AA687" s="104"/>
      <c r="AB687" s="104"/>
      <c r="AC687" s="104"/>
      <c r="AD687" s="104"/>
      <c r="AE687" s="104"/>
      <c r="AF687" s="104"/>
      <c r="AG687" s="104"/>
    </row>
    <row r="688" spans="1:33" ht="12.7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  <c r="AA688" s="104"/>
      <c r="AB688" s="104"/>
      <c r="AC688" s="104"/>
      <c r="AD688" s="104"/>
      <c r="AE688" s="104"/>
      <c r="AF688" s="104"/>
      <c r="AG688" s="104"/>
    </row>
    <row r="689" spans="1:33" ht="12.7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  <c r="AA689" s="104"/>
      <c r="AB689" s="104"/>
      <c r="AC689" s="104"/>
      <c r="AD689" s="104"/>
      <c r="AE689" s="104"/>
      <c r="AF689" s="104"/>
      <c r="AG689" s="104"/>
    </row>
    <row r="690" spans="1:33" ht="12.7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  <c r="AA690" s="104"/>
      <c r="AB690" s="104"/>
      <c r="AC690" s="104"/>
      <c r="AD690" s="104"/>
      <c r="AE690" s="104"/>
      <c r="AF690" s="104"/>
      <c r="AG690" s="104"/>
    </row>
    <row r="691" spans="1:33" ht="12.7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  <c r="AA691" s="104"/>
      <c r="AB691" s="104"/>
      <c r="AC691" s="104"/>
      <c r="AD691" s="104"/>
      <c r="AE691" s="104"/>
      <c r="AF691" s="104"/>
      <c r="AG691" s="104"/>
    </row>
    <row r="692" spans="1:33" ht="12.7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  <c r="AA692" s="104"/>
      <c r="AB692" s="104"/>
      <c r="AC692" s="104"/>
      <c r="AD692" s="104"/>
      <c r="AE692" s="104"/>
      <c r="AF692" s="104"/>
      <c r="AG692" s="104"/>
    </row>
    <row r="693" spans="1:33" ht="12.7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  <c r="AA693" s="104"/>
      <c r="AB693" s="104"/>
      <c r="AC693" s="104"/>
      <c r="AD693" s="104"/>
      <c r="AE693" s="104"/>
      <c r="AF693" s="104"/>
      <c r="AG693" s="104"/>
    </row>
    <row r="694" spans="1:33" ht="12.7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  <c r="AA694" s="104"/>
      <c r="AB694" s="104"/>
      <c r="AC694" s="104"/>
      <c r="AD694" s="104"/>
      <c r="AE694" s="104"/>
      <c r="AF694" s="104"/>
      <c r="AG694" s="104"/>
    </row>
    <row r="695" spans="1:33" ht="12.7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  <c r="AA695" s="104"/>
      <c r="AB695" s="104"/>
      <c r="AC695" s="104"/>
      <c r="AD695" s="104"/>
      <c r="AE695" s="104"/>
      <c r="AF695" s="104"/>
      <c r="AG695" s="104"/>
    </row>
    <row r="696" spans="1:33" ht="12.7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  <c r="AA696" s="104"/>
      <c r="AB696" s="104"/>
      <c r="AC696" s="104"/>
      <c r="AD696" s="104"/>
      <c r="AE696" s="104"/>
      <c r="AF696" s="104"/>
      <c r="AG696" s="104"/>
    </row>
    <row r="697" spans="1:33" ht="12.7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  <c r="AA697" s="104"/>
      <c r="AB697" s="104"/>
      <c r="AC697" s="104"/>
      <c r="AD697" s="104"/>
      <c r="AE697" s="104"/>
      <c r="AF697" s="104"/>
      <c r="AG697" s="104"/>
    </row>
    <row r="698" spans="1:33" ht="12.7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  <c r="AA698" s="104"/>
      <c r="AB698" s="104"/>
      <c r="AC698" s="104"/>
      <c r="AD698" s="104"/>
      <c r="AE698" s="104"/>
      <c r="AF698" s="104"/>
      <c r="AG698" s="104"/>
    </row>
    <row r="699" spans="1:33" ht="12.7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  <c r="AA699" s="104"/>
      <c r="AB699" s="104"/>
      <c r="AC699" s="104"/>
      <c r="AD699" s="104"/>
      <c r="AE699" s="104"/>
      <c r="AF699" s="104"/>
      <c r="AG699" s="104"/>
    </row>
    <row r="700" spans="1:33" ht="12.7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  <c r="AA700" s="104"/>
      <c r="AB700" s="104"/>
      <c r="AC700" s="104"/>
      <c r="AD700" s="104"/>
      <c r="AE700" s="104"/>
      <c r="AF700" s="104"/>
      <c r="AG700" s="104"/>
    </row>
    <row r="701" spans="1:33" ht="12.7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  <c r="AA701" s="104"/>
      <c r="AB701" s="104"/>
      <c r="AC701" s="104"/>
      <c r="AD701" s="104"/>
      <c r="AE701" s="104"/>
      <c r="AF701" s="104"/>
      <c r="AG701" s="104"/>
    </row>
    <row r="702" spans="1:33" ht="12.7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  <c r="AA702" s="104"/>
      <c r="AB702" s="104"/>
      <c r="AC702" s="104"/>
      <c r="AD702" s="104"/>
      <c r="AE702" s="104"/>
      <c r="AF702" s="104"/>
      <c r="AG702" s="104"/>
    </row>
    <row r="703" spans="1:33" ht="12.7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  <c r="AA703" s="104"/>
      <c r="AB703" s="104"/>
      <c r="AC703" s="104"/>
      <c r="AD703" s="104"/>
      <c r="AE703" s="104"/>
      <c r="AF703" s="104"/>
      <c r="AG703" s="104"/>
    </row>
    <row r="704" spans="1:33" ht="12.7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  <c r="AA704" s="104"/>
      <c r="AB704" s="104"/>
      <c r="AC704" s="104"/>
      <c r="AD704" s="104"/>
      <c r="AE704" s="104"/>
      <c r="AF704" s="104"/>
      <c r="AG704" s="104"/>
    </row>
    <row r="705" spans="1:33" ht="12.7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  <c r="AA705" s="104"/>
      <c r="AB705" s="104"/>
      <c r="AC705" s="104"/>
      <c r="AD705" s="104"/>
      <c r="AE705" s="104"/>
      <c r="AF705" s="104"/>
      <c r="AG705" s="104"/>
    </row>
    <row r="706" spans="1:33" ht="12.7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  <c r="AA706" s="104"/>
      <c r="AB706" s="104"/>
      <c r="AC706" s="104"/>
      <c r="AD706" s="104"/>
      <c r="AE706" s="104"/>
      <c r="AF706" s="104"/>
      <c r="AG706" s="104"/>
    </row>
    <row r="707" spans="1:33" ht="12.7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  <c r="AA707" s="104"/>
      <c r="AB707" s="104"/>
      <c r="AC707" s="104"/>
      <c r="AD707" s="104"/>
      <c r="AE707" s="104"/>
      <c r="AF707" s="104"/>
      <c r="AG707" s="104"/>
    </row>
    <row r="708" spans="1:33" ht="12.7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  <c r="AA708" s="104"/>
      <c r="AB708" s="104"/>
      <c r="AC708" s="104"/>
      <c r="AD708" s="104"/>
      <c r="AE708" s="104"/>
      <c r="AF708" s="104"/>
      <c r="AG708" s="104"/>
    </row>
    <row r="709" spans="1:33" ht="12.7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  <c r="AA709" s="104"/>
      <c r="AB709" s="104"/>
      <c r="AC709" s="104"/>
      <c r="AD709" s="104"/>
      <c r="AE709" s="104"/>
      <c r="AF709" s="104"/>
      <c r="AG709" s="104"/>
    </row>
    <row r="710" spans="1:33" ht="12.7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  <c r="AA710" s="104"/>
      <c r="AB710" s="104"/>
      <c r="AC710" s="104"/>
      <c r="AD710" s="104"/>
      <c r="AE710" s="104"/>
      <c r="AF710" s="104"/>
      <c r="AG710" s="104"/>
    </row>
    <row r="711" spans="1:33" ht="12.7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  <c r="AA711" s="104"/>
      <c r="AB711" s="104"/>
      <c r="AC711" s="104"/>
      <c r="AD711" s="104"/>
      <c r="AE711" s="104"/>
      <c r="AF711" s="104"/>
      <c r="AG711" s="104"/>
    </row>
    <row r="712" spans="1:33" ht="12.7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  <c r="AA712" s="104"/>
      <c r="AB712" s="104"/>
      <c r="AC712" s="104"/>
      <c r="AD712" s="104"/>
      <c r="AE712" s="104"/>
      <c r="AF712" s="104"/>
      <c r="AG712" s="104"/>
    </row>
    <row r="713" spans="1:33" ht="12.7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  <c r="AA713" s="104"/>
      <c r="AB713" s="104"/>
      <c r="AC713" s="104"/>
      <c r="AD713" s="104"/>
      <c r="AE713" s="104"/>
      <c r="AF713" s="104"/>
      <c r="AG713" s="104"/>
    </row>
    <row r="714" spans="1:33" ht="12.7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  <c r="AA714" s="104"/>
      <c r="AB714" s="104"/>
      <c r="AC714" s="104"/>
      <c r="AD714" s="104"/>
      <c r="AE714" s="104"/>
      <c r="AF714" s="104"/>
      <c r="AG714" s="104"/>
    </row>
    <row r="715" spans="1:33" ht="12.7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  <c r="AA715" s="104"/>
      <c r="AB715" s="104"/>
      <c r="AC715" s="104"/>
      <c r="AD715" s="104"/>
      <c r="AE715" s="104"/>
      <c r="AF715" s="104"/>
      <c r="AG715" s="104"/>
    </row>
    <row r="716" spans="1:33" ht="12.7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  <c r="AA716" s="104"/>
      <c r="AB716" s="104"/>
      <c r="AC716" s="104"/>
      <c r="AD716" s="104"/>
      <c r="AE716" s="104"/>
      <c r="AF716" s="104"/>
      <c r="AG716" s="104"/>
    </row>
    <row r="717" spans="1:33" ht="12.7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  <c r="AA717" s="104"/>
      <c r="AB717" s="104"/>
      <c r="AC717" s="104"/>
      <c r="AD717" s="104"/>
      <c r="AE717" s="104"/>
      <c r="AF717" s="104"/>
      <c r="AG717" s="104"/>
    </row>
    <row r="718" spans="1:33" ht="12.7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</row>
    <row r="719" spans="1:33" ht="12.7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  <c r="AA719" s="104"/>
      <c r="AB719" s="104"/>
      <c r="AC719" s="104"/>
      <c r="AD719" s="104"/>
      <c r="AE719" s="104"/>
      <c r="AF719" s="104"/>
      <c r="AG719" s="104"/>
    </row>
    <row r="720" spans="1:33" ht="12.7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  <c r="AA720" s="104"/>
      <c r="AB720" s="104"/>
      <c r="AC720" s="104"/>
      <c r="AD720" s="104"/>
      <c r="AE720" s="104"/>
      <c r="AF720" s="104"/>
      <c r="AG720" s="104"/>
    </row>
    <row r="721" spans="1:33" ht="12.7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  <c r="AA721" s="104"/>
      <c r="AB721" s="104"/>
      <c r="AC721" s="104"/>
      <c r="AD721" s="104"/>
      <c r="AE721" s="104"/>
      <c r="AF721" s="104"/>
      <c r="AG721" s="104"/>
    </row>
    <row r="722" spans="1:33" ht="12.7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  <c r="AA722" s="104"/>
      <c r="AB722" s="104"/>
      <c r="AC722" s="104"/>
      <c r="AD722" s="104"/>
      <c r="AE722" s="104"/>
      <c r="AF722" s="104"/>
      <c r="AG722" s="104"/>
    </row>
    <row r="723" spans="1:33" ht="12.7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  <c r="AA723" s="104"/>
      <c r="AB723" s="104"/>
      <c r="AC723" s="104"/>
      <c r="AD723" s="104"/>
      <c r="AE723" s="104"/>
      <c r="AF723" s="104"/>
      <c r="AG723" s="104"/>
    </row>
    <row r="724" spans="1:33" ht="12.7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  <c r="AA724" s="104"/>
      <c r="AB724" s="104"/>
      <c r="AC724" s="104"/>
      <c r="AD724" s="104"/>
      <c r="AE724" s="104"/>
      <c r="AF724" s="104"/>
      <c r="AG724" s="104"/>
    </row>
    <row r="725" spans="1:33" ht="12.7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  <c r="AA725" s="104"/>
      <c r="AB725" s="104"/>
      <c r="AC725" s="104"/>
      <c r="AD725" s="104"/>
      <c r="AE725" s="104"/>
      <c r="AF725" s="104"/>
      <c r="AG725" s="104"/>
    </row>
    <row r="726" spans="1:33" ht="12.7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  <c r="AA726" s="104"/>
      <c r="AB726" s="104"/>
      <c r="AC726" s="104"/>
      <c r="AD726" s="104"/>
      <c r="AE726" s="104"/>
      <c r="AF726" s="104"/>
      <c r="AG726" s="104"/>
    </row>
    <row r="727" spans="1:33" ht="12.7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  <c r="AA727" s="104"/>
      <c r="AB727" s="104"/>
      <c r="AC727" s="104"/>
      <c r="AD727" s="104"/>
      <c r="AE727" s="104"/>
      <c r="AF727" s="104"/>
      <c r="AG727" s="104"/>
    </row>
    <row r="728" spans="1:33" ht="12.7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  <c r="AA728" s="104"/>
      <c r="AB728" s="104"/>
      <c r="AC728" s="104"/>
      <c r="AD728" s="104"/>
      <c r="AE728" s="104"/>
      <c r="AF728" s="104"/>
      <c r="AG728" s="104"/>
    </row>
    <row r="729" spans="1:33" ht="12.7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  <c r="AA729" s="104"/>
      <c r="AB729" s="104"/>
      <c r="AC729" s="104"/>
      <c r="AD729" s="104"/>
      <c r="AE729" s="104"/>
      <c r="AF729" s="104"/>
      <c r="AG729" s="104"/>
    </row>
    <row r="730" spans="1:33" ht="12.7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  <c r="AA730" s="104"/>
      <c r="AB730" s="104"/>
      <c r="AC730" s="104"/>
      <c r="AD730" s="104"/>
      <c r="AE730" s="104"/>
      <c r="AF730" s="104"/>
      <c r="AG730" s="104"/>
    </row>
    <row r="731" spans="1:33" ht="12.7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  <c r="AA731" s="104"/>
      <c r="AB731" s="104"/>
      <c r="AC731" s="104"/>
      <c r="AD731" s="104"/>
      <c r="AE731" s="104"/>
      <c r="AF731" s="104"/>
      <c r="AG731" s="104"/>
    </row>
    <row r="732" spans="1:33" ht="12.7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  <c r="AA732" s="104"/>
      <c r="AB732" s="104"/>
      <c r="AC732" s="104"/>
      <c r="AD732" s="104"/>
      <c r="AE732" s="104"/>
      <c r="AF732" s="104"/>
      <c r="AG732" s="104"/>
    </row>
    <row r="733" spans="1:33" ht="12.7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  <c r="AA733" s="104"/>
      <c r="AB733" s="104"/>
      <c r="AC733" s="104"/>
      <c r="AD733" s="104"/>
      <c r="AE733" s="104"/>
      <c r="AF733" s="104"/>
      <c r="AG733" s="104"/>
    </row>
    <row r="734" spans="1:33" ht="12.7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  <c r="AA734" s="104"/>
      <c r="AB734" s="104"/>
      <c r="AC734" s="104"/>
      <c r="AD734" s="104"/>
      <c r="AE734" s="104"/>
      <c r="AF734" s="104"/>
      <c r="AG734" s="104"/>
    </row>
    <row r="735" spans="1:33" ht="12.7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  <c r="AA735" s="104"/>
      <c r="AB735" s="104"/>
      <c r="AC735" s="104"/>
      <c r="AD735" s="104"/>
      <c r="AE735" s="104"/>
      <c r="AF735" s="104"/>
      <c r="AG735" s="104"/>
    </row>
    <row r="736" spans="1:33" ht="12.7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  <c r="AA736" s="104"/>
      <c r="AB736" s="104"/>
      <c r="AC736" s="104"/>
      <c r="AD736" s="104"/>
      <c r="AE736" s="104"/>
      <c r="AF736" s="104"/>
      <c r="AG736" s="104"/>
    </row>
    <row r="737" spans="1:33" ht="12.7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  <c r="AA737" s="104"/>
      <c r="AB737" s="104"/>
      <c r="AC737" s="104"/>
      <c r="AD737" s="104"/>
      <c r="AE737" s="104"/>
      <c r="AF737" s="104"/>
      <c r="AG737" s="104"/>
    </row>
    <row r="738" spans="1:33" ht="12.7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  <c r="AA738" s="104"/>
      <c r="AB738" s="104"/>
      <c r="AC738" s="104"/>
      <c r="AD738" s="104"/>
      <c r="AE738" s="104"/>
      <c r="AF738" s="104"/>
      <c r="AG738" s="104"/>
    </row>
    <row r="739" spans="1:33" ht="12.7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  <c r="AA739" s="104"/>
      <c r="AB739" s="104"/>
      <c r="AC739" s="104"/>
      <c r="AD739" s="104"/>
      <c r="AE739" s="104"/>
      <c r="AF739" s="104"/>
      <c r="AG739" s="104"/>
    </row>
    <row r="740" spans="1:33" ht="12.7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  <c r="AA740" s="104"/>
      <c r="AB740" s="104"/>
      <c r="AC740" s="104"/>
      <c r="AD740" s="104"/>
      <c r="AE740" s="104"/>
      <c r="AF740" s="104"/>
      <c r="AG740" s="104"/>
    </row>
    <row r="741" spans="1:33" ht="12.7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  <c r="AA741" s="104"/>
      <c r="AB741" s="104"/>
      <c r="AC741" s="104"/>
      <c r="AD741" s="104"/>
      <c r="AE741" s="104"/>
      <c r="AF741" s="104"/>
      <c r="AG741" s="104"/>
    </row>
    <row r="742" spans="1:33" ht="12.7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  <c r="AA742" s="104"/>
      <c r="AB742" s="104"/>
      <c r="AC742" s="104"/>
      <c r="AD742" s="104"/>
      <c r="AE742" s="104"/>
      <c r="AF742" s="104"/>
      <c r="AG742" s="104"/>
    </row>
    <row r="743" spans="1:33" ht="12.7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  <c r="AA743" s="104"/>
      <c r="AB743" s="104"/>
      <c r="AC743" s="104"/>
      <c r="AD743" s="104"/>
      <c r="AE743" s="104"/>
      <c r="AF743" s="104"/>
      <c r="AG743" s="104"/>
    </row>
    <row r="744" spans="1:33" ht="12.7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  <c r="AA744" s="104"/>
      <c r="AB744" s="104"/>
      <c r="AC744" s="104"/>
      <c r="AD744" s="104"/>
      <c r="AE744" s="104"/>
      <c r="AF744" s="104"/>
      <c r="AG744" s="104"/>
    </row>
    <row r="745" spans="1:33" ht="12.7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  <c r="AA745" s="104"/>
      <c r="AB745" s="104"/>
      <c r="AC745" s="104"/>
      <c r="AD745" s="104"/>
      <c r="AE745" s="104"/>
      <c r="AF745" s="104"/>
      <c r="AG745" s="104"/>
    </row>
    <row r="746" spans="1:33" ht="12.7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  <c r="AA746" s="104"/>
      <c r="AB746" s="104"/>
      <c r="AC746" s="104"/>
      <c r="AD746" s="104"/>
      <c r="AE746" s="104"/>
      <c r="AF746" s="104"/>
      <c r="AG746" s="104"/>
    </row>
    <row r="747" spans="1:33" ht="12.7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  <c r="AA747" s="104"/>
      <c r="AB747" s="104"/>
      <c r="AC747" s="104"/>
      <c r="AD747" s="104"/>
      <c r="AE747" s="104"/>
      <c r="AF747" s="104"/>
      <c r="AG747" s="104"/>
    </row>
    <row r="748" spans="1:33" ht="12.7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  <c r="AA748" s="104"/>
      <c r="AB748" s="104"/>
      <c r="AC748" s="104"/>
      <c r="AD748" s="104"/>
      <c r="AE748" s="104"/>
      <c r="AF748" s="104"/>
      <c r="AG748" s="104"/>
    </row>
    <row r="749" spans="1:33" ht="12.7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  <c r="AA749" s="104"/>
      <c r="AB749" s="104"/>
      <c r="AC749" s="104"/>
      <c r="AD749" s="104"/>
      <c r="AE749" s="104"/>
      <c r="AF749" s="104"/>
      <c r="AG749" s="104"/>
    </row>
    <row r="750" spans="1:33" ht="12.7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  <c r="AA750" s="104"/>
      <c r="AB750" s="104"/>
      <c r="AC750" s="104"/>
      <c r="AD750" s="104"/>
      <c r="AE750" s="104"/>
      <c r="AF750" s="104"/>
      <c r="AG750" s="104"/>
    </row>
    <row r="751" spans="1:33" ht="12.7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  <c r="AA751" s="104"/>
      <c r="AB751" s="104"/>
      <c r="AC751" s="104"/>
      <c r="AD751" s="104"/>
      <c r="AE751" s="104"/>
      <c r="AF751" s="104"/>
      <c r="AG751" s="104"/>
    </row>
    <row r="752" spans="1:33" ht="12.7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  <c r="AA752" s="104"/>
      <c r="AB752" s="104"/>
      <c r="AC752" s="104"/>
      <c r="AD752" s="104"/>
      <c r="AE752" s="104"/>
      <c r="AF752" s="104"/>
      <c r="AG752" s="104"/>
    </row>
    <row r="753" spans="1:33" ht="12.7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  <c r="AA753" s="104"/>
      <c r="AB753" s="104"/>
      <c r="AC753" s="104"/>
      <c r="AD753" s="104"/>
      <c r="AE753" s="104"/>
      <c r="AF753" s="104"/>
      <c r="AG753" s="104"/>
    </row>
    <row r="754" spans="1:33" ht="12.7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  <c r="AA754" s="104"/>
      <c r="AB754" s="104"/>
      <c r="AC754" s="104"/>
      <c r="AD754" s="104"/>
      <c r="AE754" s="104"/>
      <c r="AF754" s="104"/>
      <c r="AG754" s="104"/>
    </row>
    <row r="755" spans="1:33" ht="12.7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  <c r="AA755" s="104"/>
      <c r="AB755" s="104"/>
      <c r="AC755" s="104"/>
      <c r="AD755" s="104"/>
      <c r="AE755" s="104"/>
      <c r="AF755" s="104"/>
      <c r="AG755" s="104"/>
    </row>
    <row r="756" spans="1:33" ht="12.7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  <c r="AA756" s="104"/>
      <c r="AB756" s="104"/>
      <c r="AC756" s="104"/>
      <c r="AD756" s="104"/>
      <c r="AE756" s="104"/>
      <c r="AF756" s="104"/>
      <c r="AG756" s="104"/>
    </row>
    <row r="757" spans="1:33" ht="12.7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</row>
    <row r="758" spans="1:33" ht="12.7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</row>
    <row r="759" spans="1:33" ht="12.7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  <c r="AA759" s="104"/>
      <c r="AB759" s="104"/>
      <c r="AC759" s="104"/>
      <c r="AD759" s="104"/>
      <c r="AE759" s="104"/>
      <c r="AF759" s="104"/>
      <c r="AG759" s="104"/>
    </row>
    <row r="760" spans="1:33" ht="12.7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  <c r="AA760" s="104"/>
      <c r="AB760" s="104"/>
      <c r="AC760" s="104"/>
      <c r="AD760" s="104"/>
      <c r="AE760" s="104"/>
      <c r="AF760" s="104"/>
      <c r="AG760" s="104"/>
    </row>
    <row r="761" spans="1:33" ht="12.7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  <c r="AA761" s="104"/>
      <c r="AB761" s="104"/>
      <c r="AC761" s="104"/>
      <c r="AD761" s="104"/>
      <c r="AE761" s="104"/>
      <c r="AF761" s="104"/>
      <c r="AG761" s="104"/>
    </row>
    <row r="762" spans="1:33" ht="12.7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  <c r="AA762" s="104"/>
      <c r="AB762" s="104"/>
      <c r="AC762" s="104"/>
      <c r="AD762" s="104"/>
      <c r="AE762" s="104"/>
      <c r="AF762" s="104"/>
      <c r="AG762" s="104"/>
    </row>
    <row r="763" spans="1:33" ht="12.7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  <c r="AA763" s="104"/>
      <c r="AB763" s="104"/>
      <c r="AC763" s="104"/>
      <c r="AD763" s="104"/>
      <c r="AE763" s="104"/>
      <c r="AF763" s="104"/>
      <c r="AG763" s="104"/>
    </row>
    <row r="764" spans="1:33" ht="12.7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  <c r="AA764" s="104"/>
      <c r="AB764" s="104"/>
      <c r="AC764" s="104"/>
      <c r="AD764" s="104"/>
      <c r="AE764" s="104"/>
      <c r="AF764" s="104"/>
      <c r="AG764" s="104"/>
    </row>
    <row r="765" spans="1:33" ht="12.7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  <c r="AA765" s="104"/>
      <c r="AB765" s="104"/>
      <c r="AC765" s="104"/>
      <c r="AD765" s="104"/>
      <c r="AE765" s="104"/>
      <c r="AF765" s="104"/>
      <c r="AG765" s="104"/>
    </row>
    <row r="766" spans="1:33" ht="12.7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  <c r="AA766" s="104"/>
      <c r="AB766" s="104"/>
      <c r="AC766" s="104"/>
      <c r="AD766" s="104"/>
      <c r="AE766" s="104"/>
      <c r="AF766" s="104"/>
      <c r="AG766" s="104"/>
    </row>
    <row r="767" spans="1:33" ht="12.7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  <c r="AA767" s="104"/>
      <c r="AB767" s="104"/>
      <c r="AC767" s="104"/>
      <c r="AD767" s="104"/>
      <c r="AE767" s="104"/>
      <c r="AF767" s="104"/>
      <c r="AG767" s="104"/>
    </row>
    <row r="768" spans="1:33" ht="12.7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  <c r="AA768" s="104"/>
      <c r="AB768" s="104"/>
      <c r="AC768" s="104"/>
      <c r="AD768" s="104"/>
      <c r="AE768" s="104"/>
      <c r="AF768" s="104"/>
      <c r="AG768" s="104"/>
    </row>
    <row r="769" spans="1:33" ht="12.7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  <c r="AA769" s="104"/>
      <c r="AB769" s="104"/>
      <c r="AC769" s="104"/>
      <c r="AD769" s="104"/>
      <c r="AE769" s="104"/>
      <c r="AF769" s="104"/>
      <c r="AG769" s="104"/>
    </row>
    <row r="770" spans="1:33" ht="12.7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  <c r="AA770" s="104"/>
      <c r="AB770" s="104"/>
      <c r="AC770" s="104"/>
      <c r="AD770" s="104"/>
      <c r="AE770" s="104"/>
      <c r="AF770" s="104"/>
      <c r="AG770" s="104"/>
    </row>
    <row r="771" spans="1:33" ht="12.7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  <c r="AA771" s="104"/>
      <c r="AB771" s="104"/>
      <c r="AC771" s="104"/>
      <c r="AD771" s="104"/>
      <c r="AE771" s="104"/>
      <c r="AF771" s="104"/>
      <c r="AG771" s="104"/>
    </row>
    <row r="772" spans="1:33" ht="12.7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  <c r="AA772" s="104"/>
      <c r="AB772" s="104"/>
      <c r="AC772" s="104"/>
      <c r="AD772" s="104"/>
      <c r="AE772" s="104"/>
      <c r="AF772" s="104"/>
      <c r="AG772" s="104"/>
    </row>
    <row r="773" spans="1:33" ht="12.7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  <c r="AA773" s="104"/>
      <c r="AB773" s="104"/>
      <c r="AC773" s="104"/>
      <c r="AD773" s="104"/>
      <c r="AE773" s="104"/>
      <c r="AF773" s="104"/>
      <c r="AG773" s="104"/>
    </row>
    <row r="774" spans="1:33" ht="12.7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  <c r="AA774" s="104"/>
      <c r="AB774" s="104"/>
      <c r="AC774" s="104"/>
      <c r="AD774" s="104"/>
      <c r="AE774" s="104"/>
      <c r="AF774" s="104"/>
      <c r="AG774" s="104"/>
    </row>
    <row r="775" spans="1:33" ht="12.7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  <c r="AA775" s="104"/>
      <c r="AB775" s="104"/>
      <c r="AC775" s="104"/>
      <c r="AD775" s="104"/>
      <c r="AE775" s="104"/>
      <c r="AF775" s="104"/>
      <c r="AG775" s="104"/>
    </row>
    <row r="776" spans="1:33" ht="12.7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  <c r="AA776" s="104"/>
      <c r="AB776" s="104"/>
      <c r="AC776" s="104"/>
      <c r="AD776" s="104"/>
      <c r="AE776" s="104"/>
      <c r="AF776" s="104"/>
      <c r="AG776" s="104"/>
    </row>
    <row r="777" spans="1:33" ht="12.7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  <c r="AA777" s="104"/>
      <c r="AB777" s="104"/>
      <c r="AC777" s="104"/>
      <c r="AD777" s="104"/>
      <c r="AE777" s="104"/>
      <c r="AF777" s="104"/>
      <c r="AG777" s="104"/>
    </row>
    <row r="778" spans="1:33" ht="12.7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  <c r="AA778" s="104"/>
      <c r="AB778" s="104"/>
      <c r="AC778" s="104"/>
      <c r="AD778" s="104"/>
      <c r="AE778" s="104"/>
      <c r="AF778" s="104"/>
      <c r="AG778" s="104"/>
    </row>
    <row r="779" spans="1:33" ht="12.7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  <c r="AA779" s="104"/>
      <c r="AB779" s="104"/>
      <c r="AC779" s="104"/>
      <c r="AD779" s="104"/>
      <c r="AE779" s="104"/>
      <c r="AF779" s="104"/>
      <c r="AG779" s="104"/>
    </row>
    <row r="780" spans="1:33" ht="12.7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</row>
    <row r="781" spans="1:33" ht="12.7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</row>
    <row r="782" spans="1:33" ht="12.7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  <c r="AA782" s="104"/>
      <c r="AB782" s="104"/>
      <c r="AC782" s="104"/>
      <c r="AD782" s="104"/>
      <c r="AE782" s="104"/>
      <c r="AF782" s="104"/>
      <c r="AG782" s="104"/>
    </row>
    <row r="783" spans="1:33" ht="12.7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</row>
    <row r="784" spans="1:33" ht="12.7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  <c r="AA784" s="104"/>
      <c r="AB784" s="104"/>
      <c r="AC784" s="104"/>
      <c r="AD784" s="104"/>
      <c r="AE784" s="104"/>
      <c r="AF784" s="104"/>
      <c r="AG784" s="104"/>
    </row>
    <row r="785" spans="1:33" ht="12.7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  <c r="AA785" s="104"/>
      <c r="AB785" s="104"/>
      <c r="AC785" s="104"/>
      <c r="AD785" s="104"/>
      <c r="AE785" s="104"/>
      <c r="AF785" s="104"/>
      <c r="AG785" s="104"/>
    </row>
    <row r="786" spans="1:33" ht="12.7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  <c r="AA786" s="104"/>
      <c r="AB786" s="104"/>
      <c r="AC786" s="104"/>
      <c r="AD786" s="104"/>
      <c r="AE786" s="104"/>
      <c r="AF786" s="104"/>
      <c r="AG786" s="104"/>
    </row>
    <row r="787" spans="1:33" ht="12.7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  <c r="AA787" s="104"/>
      <c r="AB787" s="104"/>
      <c r="AC787" s="104"/>
      <c r="AD787" s="104"/>
      <c r="AE787" s="104"/>
      <c r="AF787" s="104"/>
      <c r="AG787" s="104"/>
    </row>
    <row r="788" spans="1:33" ht="12.7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  <c r="AA788" s="104"/>
      <c r="AB788" s="104"/>
      <c r="AC788" s="104"/>
      <c r="AD788" s="104"/>
      <c r="AE788" s="104"/>
      <c r="AF788" s="104"/>
      <c r="AG788" s="104"/>
    </row>
    <row r="789" spans="1:33" ht="12.7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  <c r="AA789" s="104"/>
      <c r="AB789" s="104"/>
      <c r="AC789" s="104"/>
      <c r="AD789" s="104"/>
      <c r="AE789" s="104"/>
      <c r="AF789" s="104"/>
      <c r="AG789" s="104"/>
    </row>
    <row r="790" spans="1:33" ht="12.7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  <c r="AA790" s="104"/>
      <c r="AB790" s="104"/>
      <c r="AC790" s="104"/>
      <c r="AD790" s="104"/>
      <c r="AE790" s="104"/>
      <c r="AF790" s="104"/>
      <c r="AG790" s="104"/>
    </row>
    <row r="791" spans="1:33" ht="12.7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  <c r="AA791" s="104"/>
      <c r="AB791" s="104"/>
      <c r="AC791" s="104"/>
      <c r="AD791" s="104"/>
      <c r="AE791" s="104"/>
      <c r="AF791" s="104"/>
      <c r="AG791" s="104"/>
    </row>
    <row r="792" spans="1:33" ht="12.7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  <c r="AA792" s="104"/>
      <c r="AB792" s="104"/>
      <c r="AC792" s="104"/>
      <c r="AD792" s="104"/>
      <c r="AE792" s="104"/>
      <c r="AF792" s="104"/>
      <c r="AG792" s="104"/>
    </row>
    <row r="793" spans="1:33" ht="12.7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  <c r="AA793" s="104"/>
      <c r="AB793" s="104"/>
      <c r="AC793" s="104"/>
      <c r="AD793" s="104"/>
      <c r="AE793" s="104"/>
      <c r="AF793" s="104"/>
      <c r="AG793" s="104"/>
    </row>
    <row r="794" spans="1:33" ht="12.7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  <c r="AA794" s="104"/>
      <c r="AB794" s="104"/>
      <c r="AC794" s="104"/>
      <c r="AD794" s="104"/>
      <c r="AE794" s="104"/>
      <c r="AF794" s="104"/>
      <c r="AG794" s="104"/>
    </row>
    <row r="795" spans="1:33" ht="12.7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  <c r="AA795" s="104"/>
      <c r="AB795" s="104"/>
      <c r="AC795" s="104"/>
      <c r="AD795" s="104"/>
      <c r="AE795" s="104"/>
      <c r="AF795" s="104"/>
      <c r="AG795" s="104"/>
    </row>
    <row r="796" spans="1:33" ht="12.7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  <c r="AA796" s="104"/>
      <c r="AB796" s="104"/>
      <c r="AC796" s="104"/>
      <c r="AD796" s="104"/>
      <c r="AE796" s="104"/>
      <c r="AF796" s="104"/>
      <c r="AG796" s="104"/>
    </row>
    <row r="797" spans="1:33" ht="12.7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  <c r="AA797" s="104"/>
      <c r="AB797" s="104"/>
      <c r="AC797" s="104"/>
      <c r="AD797" s="104"/>
      <c r="AE797" s="104"/>
      <c r="AF797" s="104"/>
      <c r="AG797" s="104"/>
    </row>
    <row r="798" spans="1:33" ht="12.7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  <c r="AA798" s="104"/>
      <c r="AB798" s="104"/>
      <c r="AC798" s="104"/>
      <c r="AD798" s="104"/>
      <c r="AE798" s="104"/>
      <c r="AF798" s="104"/>
      <c r="AG798" s="104"/>
    </row>
    <row r="799" spans="1:33" ht="12.7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  <c r="AA799" s="104"/>
      <c r="AB799" s="104"/>
      <c r="AC799" s="104"/>
      <c r="AD799" s="104"/>
      <c r="AE799" s="104"/>
      <c r="AF799" s="104"/>
      <c r="AG799" s="104"/>
    </row>
    <row r="800" spans="1:33" ht="12.7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  <c r="AA800" s="104"/>
      <c r="AB800" s="104"/>
      <c r="AC800" s="104"/>
      <c r="AD800" s="104"/>
      <c r="AE800" s="104"/>
      <c r="AF800" s="104"/>
      <c r="AG800" s="104"/>
    </row>
    <row r="801" spans="1:33" ht="12.7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  <c r="AA801" s="104"/>
      <c r="AB801" s="104"/>
      <c r="AC801" s="104"/>
      <c r="AD801" s="104"/>
      <c r="AE801" s="104"/>
      <c r="AF801" s="104"/>
      <c r="AG801" s="104"/>
    </row>
    <row r="802" spans="1:33" ht="12.7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  <c r="AA802" s="104"/>
      <c r="AB802" s="104"/>
      <c r="AC802" s="104"/>
      <c r="AD802" s="104"/>
      <c r="AE802" s="104"/>
      <c r="AF802" s="104"/>
      <c r="AG802" s="104"/>
    </row>
    <row r="803" spans="1:33" ht="12.7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  <c r="AA803" s="104"/>
      <c r="AB803" s="104"/>
      <c r="AC803" s="104"/>
      <c r="AD803" s="104"/>
      <c r="AE803" s="104"/>
      <c r="AF803" s="104"/>
      <c r="AG803" s="104"/>
    </row>
    <row r="804" spans="1:33" ht="12.7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  <c r="AA804" s="104"/>
      <c r="AB804" s="104"/>
      <c r="AC804" s="104"/>
      <c r="AD804" s="104"/>
      <c r="AE804" s="104"/>
      <c r="AF804" s="104"/>
      <c r="AG804" s="104"/>
    </row>
    <row r="805" spans="1:33" ht="12.7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  <c r="AA805" s="104"/>
      <c r="AB805" s="104"/>
      <c r="AC805" s="104"/>
      <c r="AD805" s="104"/>
      <c r="AE805" s="104"/>
      <c r="AF805" s="104"/>
      <c r="AG805" s="104"/>
    </row>
    <row r="806" spans="1:33" ht="12.7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  <c r="AA806" s="104"/>
      <c r="AB806" s="104"/>
      <c r="AC806" s="104"/>
      <c r="AD806" s="104"/>
      <c r="AE806" s="104"/>
      <c r="AF806" s="104"/>
      <c r="AG806" s="104"/>
    </row>
    <row r="807" spans="1:33" ht="12.7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  <c r="AA807" s="104"/>
      <c r="AB807" s="104"/>
      <c r="AC807" s="104"/>
      <c r="AD807" s="104"/>
      <c r="AE807" s="104"/>
      <c r="AF807" s="104"/>
      <c r="AG807" s="104"/>
    </row>
    <row r="808" spans="1:33" ht="12.7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  <c r="AA808" s="104"/>
      <c r="AB808" s="104"/>
      <c r="AC808" s="104"/>
      <c r="AD808" s="104"/>
      <c r="AE808" s="104"/>
      <c r="AF808" s="104"/>
      <c r="AG808" s="104"/>
    </row>
    <row r="809" spans="1:33" ht="12.7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  <c r="AA809" s="104"/>
      <c r="AB809" s="104"/>
      <c r="AC809" s="104"/>
      <c r="AD809" s="104"/>
      <c r="AE809" s="104"/>
      <c r="AF809" s="104"/>
      <c r="AG809" s="104"/>
    </row>
    <row r="810" spans="1:33" ht="12.7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  <c r="AA810" s="104"/>
      <c r="AB810" s="104"/>
      <c r="AC810" s="104"/>
      <c r="AD810" s="104"/>
      <c r="AE810" s="104"/>
      <c r="AF810" s="104"/>
      <c r="AG810" s="104"/>
    </row>
    <row r="811" spans="1:33" ht="12.7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  <c r="AA811" s="104"/>
      <c r="AB811" s="104"/>
      <c r="AC811" s="104"/>
      <c r="AD811" s="104"/>
      <c r="AE811" s="104"/>
      <c r="AF811" s="104"/>
      <c r="AG811" s="104"/>
    </row>
    <row r="812" spans="1:33" ht="12.7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  <c r="AA812" s="104"/>
      <c r="AB812" s="104"/>
      <c r="AC812" s="104"/>
      <c r="AD812" s="104"/>
      <c r="AE812" s="104"/>
      <c r="AF812" s="104"/>
      <c r="AG812" s="104"/>
    </row>
    <row r="813" spans="1:33" ht="12.7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  <c r="AA813" s="104"/>
      <c r="AB813" s="104"/>
      <c r="AC813" s="104"/>
      <c r="AD813" s="104"/>
      <c r="AE813" s="104"/>
      <c r="AF813" s="104"/>
      <c r="AG813" s="104"/>
    </row>
    <row r="814" spans="1:33" ht="12.7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  <c r="AA814" s="104"/>
      <c r="AB814" s="104"/>
      <c r="AC814" s="104"/>
      <c r="AD814" s="104"/>
      <c r="AE814" s="104"/>
      <c r="AF814" s="104"/>
      <c r="AG814" s="104"/>
    </row>
    <row r="815" spans="1:33" ht="12.7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  <c r="AA815" s="104"/>
      <c r="AB815" s="104"/>
      <c r="AC815" s="104"/>
      <c r="AD815" s="104"/>
      <c r="AE815" s="104"/>
      <c r="AF815" s="104"/>
      <c r="AG815" s="104"/>
    </row>
    <row r="816" spans="1:33" ht="12.7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  <c r="AA816" s="104"/>
      <c r="AB816" s="104"/>
      <c r="AC816" s="104"/>
      <c r="AD816" s="104"/>
      <c r="AE816" s="104"/>
      <c r="AF816" s="104"/>
      <c r="AG816" s="104"/>
    </row>
    <row r="817" spans="1:33" ht="12.7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  <c r="AA817" s="104"/>
      <c r="AB817" s="104"/>
      <c r="AC817" s="104"/>
      <c r="AD817" s="104"/>
      <c r="AE817" s="104"/>
      <c r="AF817" s="104"/>
      <c r="AG817" s="104"/>
    </row>
    <row r="818" spans="1:33" ht="12.7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  <c r="AA818" s="104"/>
      <c r="AB818" s="104"/>
      <c r="AC818" s="104"/>
      <c r="AD818" s="104"/>
      <c r="AE818" s="104"/>
      <c r="AF818" s="104"/>
      <c r="AG818" s="104"/>
    </row>
    <row r="819" spans="1:33" ht="12.7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  <c r="AA819" s="104"/>
      <c r="AB819" s="104"/>
      <c r="AC819" s="104"/>
      <c r="AD819" s="104"/>
      <c r="AE819" s="104"/>
      <c r="AF819" s="104"/>
      <c r="AG819" s="104"/>
    </row>
    <row r="820" spans="1:33" ht="12.7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  <c r="AA820" s="104"/>
      <c r="AB820" s="104"/>
      <c r="AC820" s="104"/>
      <c r="AD820" s="104"/>
      <c r="AE820" s="104"/>
      <c r="AF820" s="104"/>
      <c r="AG820" s="104"/>
    </row>
    <row r="821" spans="1:33" ht="12.7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  <c r="AA821" s="104"/>
      <c r="AB821" s="104"/>
      <c r="AC821" s="104"/>
      <c r="AD821" s="104"/>
      <c r="AE821" s="104"/>
      <c r="AF821" s="104"/>
      <c r="AG821" s="104"/>
    </row>
    <row r="822" spans="1:33" ht="12.7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  <c r="AA822" s="104"/>
      <c r="AB822" s="104"/>
      <c r="AC822" s="104"/>
      <c r="AD822" s="104"/>
      <c r="AE822" s="104"/>
      <c r="AF822" s="104"/>
      <c r="AG822" s="104"/>
    </row>
    <row r="823" spans="1:33" ht="12.7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  <c r="AA823" s="104"/>
      <c r="AB823" s="104"/>
      <c r="AC823" s="104"/>
      <c r="AD823" s="104"/>
      <c r="AE823" s="104"/>
      <c r="AF823" s="104"/>
      <c r="AG823" s="104"/>
    </row>
    <row r="824" spans="1:33" ht="12.7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  <c r="AA824" s="104"/>
      <c r="AB824" s="104"/>
      <c r="AC824" s="104"/>
      <c r="AD824" s="104"/>
      <c r="AE824" s="104"/>
      <c r="AF824" s="104"/>
      <c r="AG824" s="104"/>
    </row>
    <row r="825" spans="1:33" ht="12.7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</row>
    <row r="826" spans="1:33" ht="12.7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  <c r="AA826" s="104"/>
      <c r="AB826" s="104"/>
      <c r="AC826" s="104"/>
      <c r="AD826" s="104"/>
      <c r="AE826" s="104"/>
      <c r="AF826" s="104"/>
      <c r="AG826" s="104"/>
    </row>
    <row r="827" spans="1:33" ht="12.7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  <c r="AA827" s="104"/>
      <c r="AB827" s="104"/>
      <c r="AC827" s="104"/>
      <c r="AD827" s="104"/>
      <c r="AE827" s="104"/>
      <c r="AF827" s="104"/>
      <c r="AG827" s="104"/>
    </row>
    <row r="828" spans="1:33" ht="12.7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  <c r="AA828" s="104"/>
      <c r="AB828" s="104"/>
      <c r="AC828" s="104"/>
      <c r="AD828" s="104"/>
      <c r="AE828" s="104"/>
      <c r="AF828" s="104"/>
      <c r="AG828" s="104"/>
    </row>
    <row r="829" spans="1:33" ht="12.7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  <c r="AA829" s="104"/>
      <c r="AB829" s="104"/>
      <c r="AC829" s="104"/>
      <c r="AD829" s="104"/>
      <c r="AE829" s="104"/>
      <c r="AF829" s="104"/>
      <c r="AG829" s="104"/>
    </row>
    <row r="830" spans="1:33" ht="12.7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  <c r="AA830" s="104"/>
      <c r="AB830" s="104"/>
      <c r="AC830" s="104"/>
      <c r="AD830" s="104"/>
      <c r="AE830" s="104"/>
      <c r="AF830" s="104"/>
      <c r="AG830" s="104"/>
    </row>
    <row r="831" spans="1:33" ht="12.7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  <c r="AA831" s="104"/>
      <c r="AB831" s="104"/>
      <c r="AC831" s="104"/>
      <c r="AD831" s="104"/>
      <c r="AE831" s="104"/>
      <c r="AF831" s="104"/>
      <c r="AG831" s="104"/>
    </row>
    <row r="832" spans="1:33" ht="12.7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  <c r="AA832" s="104"/>
      <c r="AB832" s="104"/>
      <c r="AC832" s="104"/>
      <c r="AD832" s="104"/>
      <c r="AE832" s="104"/>
      <c r="AF832" s="104"/>
      <c r="AG832" s="104"/>
    </row>
    <row r="833" spans="1:33" ht="12.7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  <c r="AA833" s="104"/>
      <c r="AB833" s="104"/>
      <c r="AC833" s="104"/>
      <c r="AD833" s="104"/>
      <c r="AE833" s="104"/>
      <c r="AF833" s="104"/>
      <c r="AG833" s="104"/>
    </row>
    <row r="834" spans="1:33" ht="12.7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  <c r="AA834" s="104"/>
      <c r="AB834" s="104"/>
      <c r="AC834" s="104"/>
      <c r="AD834" s="104"/>
      <c r="AE834" s="104"/>
      <c r="AF834" s="104"/>
      <c r="AG834" s="104"/>
    </row>
    <row r="835" spans="1:33" ht="12.7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  <c r="AA835" s="104"/>
      <c r="AB835" s="104"/>
      <c r="AC835" s="104"/>
      <c r="AD835" s="104"/>
      <c r="AE835" s="104"/>
      <c r="AF835" s="104"/>
      <c r="AG835" s="104"/>
    </row>
    <row r="836" spans="1:33" ht="12.7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  <c r="AA836" s="104"/>
      <c r="AB836" s="104"/>
      <c r="AC836" s="104"/>
      <c r="AD836" s="104"/>
      <c r="AE836" s="104"/>
      <c r="AF836" s="104"/>
      <c r="AG836" s="104"/>
    </row>
    <row r="837" spans="1:33" ht="12.7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  <c r="AA837" s="104"/>
      <c r="AB837" s="104"/>
      <c r="AC837" s="104"/>
      <c r="AD837" s="104"/>
      <c r="AE837" s="104"/>
      <c r="AF837" s="104"/>
      <c r="AG837" s="104"/>
    </row>
    <row r="838" spans="1:33" ht="12.7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  <c r="AA838" s="104"/>
      <c r="AB838" s="104"/>
      <c r="AC838" s="104"/>
      <c r="AD838" s="104"/>
      <c r="AE838" s="104"/>
      <c r="AF838" s="104"/>
      <c r="AG838" s="104"/>
    </row>
    <row r="839" spans="1:33" ht="12.7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</row>
    <row r="840" spans="1:33" ht="12.7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</row>
    <row r="841" spans="1:33" ht="12.7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</row>
    <row r="842" spans="1:33" ht="12.7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</row>
    <row r="843" spans="1:33" ht="12.7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</row>
    <row r="844" spans="1:33" ht="12.7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</row>
    <row r="845" spans="1:33" ht="12.7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</row>
    <row r="846" spans="1:33" ht="12.7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</row>
    <row r="847" spans="1:33" ht="12.7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</row>
    <row r="848" spans="1:33" ht="12.7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</row>
    <row r="849" spans="1:33" ht="12.7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</row>
    <row r="850" spans="1:33" ht="12.7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  <c r="AA850" s="104"/>
      <c r="AB850" s="104"/>
      <c r="AC850" s="104"/>
      <c r="AD850" s="104"/>
      <c r="AE850" s="104"/>
      <c r="AF850" s="104"/>
      <c r="AG850" s="104"/>
    </row>
    <row r="851" spans="1:33" ht="12.7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  <c r="AA851" s="104"/>
      <c r="AB851" s="104"/>
      <c r="AC851" s="104"/>
      <c r="AD851" s="104"/>
      <c r="AE851" s="104"/>
      <c r="AF851" s="104"/>
      <c r="AG851" s="104"/>
    </row>
    <row r="852" spans="1:33" ht="12.7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  <c r="AA852" s="104"/>
      <c r="AB852" s="104"/>
      <c r="AC852" s="104"/>
      <c r="AD852" s="104"/>
      <c r="AE852" s="104"/>
      <c r="AF852" s="104"/>
      <c r="AG852" s="104"/>
    </row>
    <row r="853" spans="1:33" ht="12.7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  <c r="AA853" s="104"/>
      <c r="AB853" s="104"/>
      <c r="AC853" s="104"/>
      <c r="AD853" s="104"/>
      <c r="AE853" s="104"/>
      <c r="AF853" s="104"/>
      <c r="AG853" s="104"/>
    </row>
    <row r="854" spans="1:33" ht="12.7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  <c r="AA854" s="104"/>
      <c r="AB854" s="104"/>
      <c r="AC854" s="104"/>
      <c r="AD854" s="104"/>
      <c r="AE854" s="104"/>
      <c r="AF854" s="104"/>
      <c r="AG854" s="104"/>
    </row>
    <row r="855" spans="1:33" ht="12.7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  <c r="AA855" s="104"/>
      <c r="AB855" s="104"/>
      <c r="AC855" s="104"/>
      <c r="AD855" s="104"/>
      <c r="AE855" s="104"/>
      <c r="AF855" s="104"/>
      <c r="AG855" s="104"/>
    </row>
    <row r="856" spans="1:33" ht="12.7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  <c r="AA856" s="104"/>
      <c r="AB856" s="104"/>
      <c r="AC856" s="104"/>
      <c r="AD856" s="104"/>
      <c r="AE856" s="104"/>
      <c r="AF856" s="104"/>
      <c r="AG856" s="104"/>
    </row>
    <row r="857" spans="1:33" ht="12.7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  <c r="AA857" s="104"/>
      <c r="AB857" s="104"/>
      <c r="AC857" s="104"/>
      <c r="AD857" s="104"/>
      <c r="AE857" s="104"/>
      <c r="AF857" s="104"/>
      <c r="AG857" s="104"/>
    </row>
    <row r="858" spans="1:33" ht="12.7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  <c r="AA858" s="104"/>
      <c r="AB858" s="104"/>
      <c r="AC858" s="104"/>
      <c r="AD858" s="104"/>
      <c r="AE858" s="104"/>
      <c r="AF858" s="104"/>
      <c r="AG858" s="104"/>
    </row>
    <row r="859" spans="1:33" ht="12.7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  <c r="AA859" s="104"/>
      <c r="AB859" s="104"/>
      <c r="AC859" s="104"/>
      <c r="AD859" s="104"/>
      <c r="AE859" s="104"/>
      <c r="AF859" s="104"/>
      <c r="AG859" s="104"/>
    </row>
    <row r="860" spans="1:33" ht="12.7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  <c r="AA860" s="104"/>
      <c r="AB860" s="104"/>
      <c r="AC860" s="104"/>
      <c r="AD860" s="104"/>
      <c r="AE860" s="104"/>
      <c r="AF860" s="104"/>
      <c r="AG860" s="104"/>
    </row>
    <row r="861" spans="1:33" ht="12.7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  <c r="AA861" s="104"/>
      <c r="AB861" s="104"/>
      <c r="AC861" s="104"/>
      <c r="AD861" s="104"/>
      <c r="AE861" s="104"/>
      <c r="AF861" s="104"/>
      <c r="AG861" s="104"/>
    </row>
    <row r="862" spans="1:33" ht="12.7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  <c r="AA862" s="104"/>
      <c r="AB862" s="104"/>
      <c r="AC862" s="104"/>
      <c r="AD862" s="104"/>
      <c r="AE862" s="104"/>
      <c r="AF862" s="104"/>
      <c r="AG862" s="104"/>
    </row>
    <row r="863" spans="1:33" ht="12.7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  <c r="AA863" s="104"/>
      <c r="AB863" s="104"/>
      <c r="AC863" s="104"/>
      <c r="AD863" s="104"/>
      <c r="AE863" s="104"/>
      <c r="AF863" s="104"/>
      <c r="AG863" s="104"/>
    </row>
    <row r="864" spans="1:33" ht="12.7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  <c r="AA864" s="104"/>
      <c r="AB864" s="104"/>
      <c r="AC864" s="104"/>
      <c r="AD864" s="104"/>
      <c r="AE864" s="104"/>
      <c r="AF864" s="104"/>
      <c r="AG864" s="104"/>
    </row>
    <row r="865" spans="1:33" ht="12.7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  <c r="AA865" s="104"/>
      <c r="AB865" s="104"/>
      <c r="AC865" s="104"/>
      <c r="AD865" s="104"/>
      <c r="AE865" s="104"/>
      <c r="AF865" s="104"/>
      <c r="AG865" s="104"/>
    </row>
    <row r="866" spans="1:33" ht="12.7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  <c r="AA866" s="104"/>
      <c r="AB866" s="104"/>
      <c r="AC866" s="104"/>
      <c r="AD866" s="104"/>
      <c r="AE866" s="104"/>
      <c r="AF866" s="104"/>
      <c r="AG866" s="104"/>
    </row>
    <row r="867" spans="1:33" ht="12.7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  <c r="AA867" s="104"/>
      <c r="AB867" s="104"/>
      <c r="AC867" s="104"/>
      <c r="AD867" s="104"/>
      <c r="AE867" s="104"/>
      <c r="AF867" s="104"/>
      <c r="AG867" s="104"/>
    </row>
    <row r="868" spans="1:33" ht="12.7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  <c r="AA868" s="104"/>
      <c r="AB868" s="104"/>
      <c r="AC868" s="104"/>
      <c r="AD868" s="104"/>
      <c r="AE868" s="104"/>
      <c r="AF868" s="104"/>
      <c r="AG868" s="104"/>
    </row>
    <row r="869" spans="1:33" ht="12.7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  <c r="AA869" s="104"/>
      <c r="AB869" s="104"/>
      <c r="AC869" s="104"/>
      <c r="AD869" s="104"/>
      <c r="AE869" s="104"/>
      <c r="AF869" s="104"/>
      <c r="AG869" s="104"/>
    </row>
    <row r="870" spans="1:33" ht="12.7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  <c r="AA870" s="104"/>
      <c r="AB870" s="104"/>
      <c r="AC870" s="104"/>
      <c r="AD870" s="104"/>
      <c r="AE870" s="104"/>
      <c r="AF870" s="104"/>
      <c r="AG870" s="104"/>
    </row>
    <row r="871" spans="1:33" ht="12.7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  <c r="AA871" s="104"/>
      <c r="AB871" s="104"/>
      <c r="AC871" s="104"/>
      <c r="AD871" s="104"/>
      <c r="AE871" s="104"/>
      <c r="AF871" s="104"/>
      <c r="AG871" s="104"/>
    </row>
    <row r="872" spans="1:33" ht="12.7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  <c r="AA872" s="104"/>
      <c r="AB872" s="104"/>
      <c r="AC872" s="104"/>
      <c r="AD872" s="104"/>
      <c r="AE872" s="104"/>
      <c r="AF872" s="104"/>
      <c r="AG872" s="104"/>
    </row>
    <row r="873" spans="1:33" ht="12.7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  <c r="AA873" s="104"/>
      <c r="AB873" s="104"/>
      <c r="AC873" s="104"/>
      <c r="AD873" s="104"/>
      <c r="AE873" s="104"/>
      <c r="AF873" s="104"/>
      <c r="AG873" s="104"/>
    </row>
    <row r="874" spans="1:33" ht="12.7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  <c r="AA874" s="104"/>
      <c r="AB874" s="104"/>
      <c r="AC874" s="104"/>
      <c r="AD874" s="104"/>
      <c r="AE874" s="104"/>
      <c r="AF874" s="104"/>
      <c r="AG874" s="104"/>
    </row>
    <row r="875" spans="1:33" ht="12.7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  <c r="AA875" s="104"/>
      <c r="AB875" s="104"/>
      <c r="AC875" s="104"/>
      <c r="AD875" s="104"/>
      <c r="AE875" s="104"/>
      <c r="AF875" s="104"/>
      <c r="AG875" s="104"/>
    </row>
    <row r="876" spans="1:33" ht="12.7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  <c r="AA876" s="104"/>
      <c r="AB876" s="104"/>
      <c r="AC876" s="104"/>
      <c r="AD876" s="104"/>
      <c r="AE876" s="104"/>
      <c r="AF876" s="104"/>
      <c r="AG876" s="104"/>
    </row>
    <row r="877" spans="1:33" ht="12.7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  <c r="AA877" s="104"/>
      <c r="AB877" s="104"/>
      <c r="AC877" s="104"/>
      <c r="AD877" s="104"/>
      <c r="AE877" s="104"/>
      <c r="AF877" s="104"/>
      <c r="AG877" s="104"/>
    </row>
    <row r="878" spans="1:33" ht="12.7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  <c r="AA878" s="104"/>
      <c r="AB878" s="104"/>
      <c r="AC878" s="104"/>
      <c r="AD878" s="104"/>
      <c r="AE878" s="104"/>
      <c r="AF878" s="104"/>
      <c r="AG878" s="104"/>
    </row>
    <row r="879" spans="1:33" ht="12.7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  <c r="AA879" s="104"/>
      <c r="AB879" s="104"/>
      <c r="AC879" s="104"/>
      <c r="AD879" s="104"/>
      <c r="AE879" s="104"/>
      <c r="AF879" s="104"/>
      <c r="AG879" s="104"/>
    </row>
    <row r="880" spans="1:33" ht="12.7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  <c r="AA880" s="104"/>
      <c r="AB880" s="104"/>
      <c r="AC880" s="104"/>
      <c r="AD880" s="104"/>
      <c r="AE880" s="104"/>
      <c r="AF880" s="104"/>
      <c r="AG880" s="104"/>
    </row>
    <row r="881" spans="1:33" ht="12.7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  <c r="AA881" s="104"/>
      <c r="AB881" s="104"/>
      <c r="AC881" s="104"/>
      <c r="AD881" s="104"/>
      <c r="AE881" s="104"/>
      <c r="AF881" s="104"/>
      <c r="AG881" s="104"/>
    </row>
    <row r="882" spans="1:33" ht="12.7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  <c r="AA882" s="104"/>
      <c r="AB882" s="104"/>
      <c r="AC882" s="104"/>
      <c r="AD882" s="104"/>
      <c r="AE882" s="104"/>
      <c r="AF882" s="104"/>
      <c r="AG882" s="104"/>
    </row>
    <row r="883" spans="1:33" ht="12.7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  <c r="AA883" s="104"/>
      <c r="AB883" s="104"/>
      <c r="AC883" s="104"/>
      <c r="AD883" s="104"/>
      <c r="AE883" s="104"/>
      <c r="AF883" s="104"/>
      <c r="AG883" s="104"/>
    </row>
    <row r="884" spans="1:33" ht="12.7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  <c r="AA884" s="104"/>
      <c r="AB884" s="104"/>
      <c r="AC884" s="104"/>
      <c r="AD884" s="104"/>
      <c r="AE884" s="104"/>
      <c r="AF884" s="104"/>
      <c r="AG884" s="104"/>
    </row>
    <row r="885" spans="1:33" ht="12.7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  <c r="AA885" s="104"/>
      <c r="AB885" s="104"/>
      <c r="AC885" s="104"/>
      <c r="AD885" s="104"/>
      <c r="AE885" s="104"/>
      <c r="AF885" s="104"/>
      <c r="AG885" s="104"/>
    </row>
    <row r="886" spans="1:33" ht="12.7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  <c r="AA886" s="104"/>
      <c r="AB886" s="104"/>
      <c r="AC886" s="104"/>
      <c r="AD886" s="104"/>
      <c r="AE886" s="104"/>
      <c r="AF886" s="104"/>
      <c r="AG886" s="104"/>
    </row>
    <row r="887" spans="1:33" ht="12.7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  <c r="AA887" s="104"/>
      <c r="AB887" s="104"/>
      <c r="AC887" s="104"/>
      <c r="AD887" s="104"/>
      <c r="AE887" s="104"/>
      <c r="AF887" s="104"/>
      <c r="AG887" s="104"/>
    </row>
    <row r="888" spans="1:33" ht="12.7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  <c r="AA888" s="104"/>
      <c r="AB888" s="104"/>
      <c r="AC888" s="104"/>
      <c r="AD888" s="104"/>
      <c r="AE888" s="104"/>
      <c r="AF888" s="104"/>
      <c r="AG888" s="104"/>
    </row>
    <row r="889" spans="1:33" ht="12.7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  <c r="AA889" s="104"/>
      <c r="AB889" s="104"/>
      <c r="AC889" s="104"/>
      <c r="AD889" s="104"/>
      <c r="AE889" s="104"/>
      <c r="AF889" s="104"/>
      <c r="AG889" s="104"/>
    </row>
    <row r="890" spans="1:33" ht="12.7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  <c r="AA890" s="104"/>
      <c r="AB890" s="104"/>
      <c r="AC890" s="104"/>
      <c r="AD890" s="104"/>
      <c r="AE890" s="104"/>
      <c r="AF890" s="104"/>
      <c r="AG890" s="104"/>
    </row>
    <row r="891" spans="1:33" ht="12.7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  <c r="AA891" s="104"/>
      <c r="AB891" s="104"/>
      <c r="AC891" s="104"/>
      <c r="AD891" s="104"/>
      <c r="AE891" s="104"/>
      <c r="AF891" s="104"/>
      <c r="AG891" s="104"/>
    </row>
    <row r="892" spans="1:33" ht="12.7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  <c r="AA892" s="104"/>
      <c r="AB892" s="104"/>
      <c r="AC892" s="104"/>
      <c r="AD892" s="104"/>
      <c r="AE892" s="104"/>
      <c r="AF892" s="104"/>
      <c r="AG892" s="104"/>
    </row>
    <row r="893" spans="1:33" ht="12.7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  <c r="AA893" s="104"/>
      <c r="AB893" s="104"/>
      <c r="AC893" s="104"/>
      <c r="AD893" s="104"/>
      <c r="AE893" s="104"/>
      <c r="AF893" s="104"/>
      <c r="AG893" s="104"/>
    </row>
    <row r="894" spans="1:33" ht="12.7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  <c r="AA894" s="104"/>
      <c r="AB894" s="104"/>
      <c r="AC894" s="104"/>
      <c r="AD894" s="104"/>
      <c r="AE894" s="104"/>
      <c r="AF894" s="104"/>
      <c r="AG894" s="104"/>
    </row>
    <row r="895" spans="1:33" ht="12.7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  <c r="AA895" s="104"/>
      <c r="AB895" s="104"/>
      <c r="AC895" s="104"/>
      <c r="AD895" s="104"/>
      <c r="AE895" s="104"/>
      <c r="AF895" s="104"/>
      <c r="AG895" s="104"/>
    </row>
    <row r="896" spans="1:33" ht="12.7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  <c r="AA896" s="104"/>
      <c r="AB896" s="104"/>
      <c r="AC896" s="104"/>
      <c r="AD896" s="104"/>
      <c r="AE896" s="104"/>
      <c r="AF896" s="104"/>
      <c r="AG896" s="104"/>
    </row>
    <row r="897" spans="1:33" ht="12.7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  <c r="AA897" s="104"/>
      <c r="AB897" s="104"/>
      <c r="AC897" s="104"/>
      <c r="AD897" s="104"/>
      <c r="AE897" s="104"/>
      <c r="AF897" s="104"/>
      <c r="AG897" s="104"/>
    </row>
    <row r="898" spans="1:33" ht="12.7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  <c r="AA898" s="104"/>
      <c r="AB898" s="104"/>
      <c r="AC898" s="104"/>
      <c r="AD898" s="104"/>
      <c r="AE898" s="104"/>
      <c r="AF898" s="104"/>
      <c r="AG898" s="104"/>
    </row>
    <row r="899" spans="1:33" ht="12.7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  <c r="AA899" s="104"/>
      <c r="AB899" s="104"/>
      <c r="AC899" s="104"/>
      <c r="AD899" s="104"/>
      <c r="AE899" s="104"/>
      <c r="AF899" s="104"/>
      <c r="AG899" s="104"/>
    </row>
    <row r="900" spans="1:33" ht="12.7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  <c r="AA900" s="104"/>
      <c r="AB900" s="104"/>
      <c r="AC900" s="104"/>
      <c r="AD900" s="104"/>
      <c r="AE900" s="104"/>
      <c r="AF900" s="104"/>
      <c r="AG900" s="104"/>
    </row>
    <row r="901" spans="1:33" ht="12.7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  <c r="AA901" s="104"/>
      <c r="AB901" s="104"/>
      <c r="AC901" s="104"/>
      <c r="AD901" s="104"/>
      <c r="AE901" s="104"/>
      <c r="AF901" s="104"/>
      <c r="AG901" s="104"/>
    </row>
    <row r="902" spans="1:33" ht="12.7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  <c r="AA902" s="104"/>
      <c r="AB902" s="104"/>
      <c r="AC902" s="104"/>
      <c r="AD902" s="104"/>
      <c r="AE902" s="104"/>
      <c r="AF902" s="104"/>
      <c r="AG902" s="104"/>
    </row>
    <row r="903" spans="1:33" ht="12.7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  <c r="AA903" s="104"/>
      <c r="AB903" s="104"/>
      <c r="AC903" s="104"/>
      <c r="AD903" s="104"/>
      <c r="AE903" s="104"/>
      <c r="AF903" s="104"/>
      <c r="AG903" s="104"/>
    </row>
    <row r="904" spans="1:33" ht="12.7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  <c r="AA904" s="104"/>
      <c r="AB904" s="104"/>
      <c r="AC904" s="104"/>
      <c r="AD904" s="104"/>
      <c r="AE904" s="104"/>
      <c r="AF904" s="104"/>
      <c r="AG904" s="104"/>
    </row>
    <row r="905" spans="1:33" ht="12.7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  <c r="AA905" s="104"/>
      <c r="AB905" s="104"/>
      <c r="AC905" s="104"/>
      <c r="AD905" s="104"/>
      <c r="AE905" s="104"/>
      <c r="AF905" s="104"/>
      <c r="AG905" s="104"/>
    </row>
    <row r="906" spans="1:33" ht="12.7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  <c r="AA906" s="104"/>
      <c r="AB906" s="104"/>
      <c r="AC906" s="104"/>
      <c r="AD906" s="104"/>
      <c r="AE906" s="104"/>
      <c r="AF906" s="104"/>
      <c r="AG906" s="104"/>
    </row>
    <row r="907" spans="1:33" ht="12.7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  <c r="AA907" s="104"/>
      <c r="AB907" s="104"/>
      <c r="AC907" s="104"/>
      <c r="AD907" s="104"/>
      <c r="AE907" s="104"/>
      <c r="AF907" s="104"/>
      <c r="AG907" s="104"/>
    </row>
    <row r="908" spans="1:33" ht="12.7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  <c r="AA908" s="104"/>
      <c r="AB908" s="104"/>
      <c r="AC908" s="104"/>
      <c r="AD908" s="104"/>
      <c r="AE908" s="104"/>
      <c r="AF908" s="104"/>
      <c r="AG908" s="104"/>
    </row>
    <row r="909" spans="1:33" ht="12.7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  <c r="AA909" s="104"/>
      <c r="AB909" s="104"/>
      <c r="AC909" s="104"/>
      <c r="AD909" s="104"/>
      <c r="AE909" s="104"/>
      <c r="AF909" s="104"/>
      <c r="AG909" s="104"/>
    </row>
    <row r="910" spans="1:33" ht="12.7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  <c r="AA910" s="104"/>
      <c r="AB910" s="104"/>
      <c r="AC910" s="104"/>
      <c r="AD910" s="104"/>
      <c r="AE910" s="104"/>
      <c r="AF910" s="104"/>
      <c r="AG910" s="104"/>
    </row>
    <row r="911" spans="1:33" ht="12.7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  <c r="AA911" s="104"/>
      <c r="AB911" s="104"/>
      <c r="AC911" s="104"/>
      <c r="AD911" s="104"/>
      <c r="AE911" s="104"/>
      <c r="AF911" s="104"/>
      <c r="AG911" s="104"/>
    </row>
    <row r="912" spans="1:33" ht="12.7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  <c r="AA912" s="104"/>
      <c r="AB912" s="104"/>
      <c r="AC912" s="104"/>
      <c r="AD912" s="104"/>
      <c r="AE912" s="104"/>
      <c r="AF912" s="104"/>
      <c r="AG912" s="104"/>
    </row>
    <row r="913" spans="1:33" ht="12.7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</row>
    <row r="914" spans="1:33" ht="12.7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  <c r="AA914" s="104"/>
      <c r="AB914" s="104"/>
      <c r="AC914" s="104"/>
      <c r="AD914" s="104"/>
      <c r="AE914" s="104"/>
      <c r="AF914" s="104"/>
      <c r="AG914" s="104"/>
    </row>
    <row r="915" spans="1:33" ht="12.7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  <c r="AA915" s="104"/>
      <c r="AB915" s="104"/>
      <c r="AC915" s="104"/>
      <c r="AD915" s="104"/>
      <c r="AE915" s="104"/>
      <c r="AF915" s="104"/>
      <c r="AG915" s="104"/>
    </row>
    <row r="916" spans="1:33" ht="12.7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  <c r="AA916" s="104"/>
      <c r="AB916" s="104"/>
      <c r="AC916" s="104"/>
      <c r="AD916" s="104"/>
      <c r="AE916" s="104"/>
      <c r="AF916" s="104"/>
      <c r="AG916" s="104"/>
    </row>
    <row r="917" spans="1:33" ht="12.7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  <c r="AA917" s="104"/>
      <c r="AB917" s="104"/>
      <c r="AC917" s="104"/>
      <c r="AD917" s="104"/>
      <c r="AE917" s="104"/>
      <c r="AF917" s="104"/>
      <c r="AG917" s="104"/>
    </row>
    <row r="918" spans="1:33" ht="12.7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  <c r="AA918" s="104"/>
      <c r="AB918" s="104"/>
      <c r="AC918" s="104"/>
      <c r="AD918" s="104"/>
      <c r="AE918" s="104"/>
      <c r="AF918" s="104"/>
      <c r="AG918" s="104"/>
    </row>
    <row r="919" spans="1:33" ht="12.7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  <c r="AA919" s="104"/>
      <c r="AB919" s="104"/>
      <c r="AC919" s="104"/>
      <c r="AD919" s="104"/>
      <c r="AE919" s="104"/>
      <c r="AF919" s="104"/>
      <c r="AG919" s="104"/>
    </row>
    <row r="920" spans="1:33" ht="12.7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  <c r="AA920" s="104"/>
      <c r="AB920" s="104"/>
      <c r="AC920" s="104"/>
      <c r="AD920" s="104"/>
      <c r="AE920" s="104"/>
      <c r="AF920" s="104"/>
      <c r="AG920" s="104"/>
    </row>
    <row r="921" spans="1:33" ht="12.7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  <c r="AA921" s="104"/>
      <c r="AB921" s="104"/>
      <c r="AC921" s="104"/>
      <c r="AD921" s="104"/>
      <c r="AE921" s="104"/>
      <c r="AF921" s="104"/>
      <c r="AG921" s="104"/>
    </row>
    <row r="922" spans="1:33" ht="12.7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  <c r="AA922" s="104"/>
      <c r="AB922" s="104"/>
      <c r="AC922" s="104"/>
      <c r="AD922" s="104"/>
      <c r="AE922" s="104"/>
      <c r="AF922" s="104"/>
      <c r="AG922" s="104"/>
    </row>
    <row r="923" spans="1:33" ht="12.7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  <c r="AA923" s="104"/>
      <c r="AB923" s="104"/>
      <c r="AC923" s="104"/>
      <c r="AD923" s="104"/>
      <c r="AE923" s="104"/>
      <c r="AF923" s="104"/>
      <c r="AG923" s="104"/>
    </row>
    <row r="924" spans="1:33" ht="12.7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  <c r="AA924" s="104"/>
      <c r="AB924" s="104"/>
      <c r="AC924" s="104"/>
      <c r="AD924" s="104"/>
      <c r="AE924" s="104"/>
      <c r="AF924" s="104"/>
      <c r="AG924" s="104"/>
    </row>
    <row r="925" spans="1:33" ht="12.7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  <c r="AA925" s="104"/>
      <c r="AB925" s="104"/>
      <c r="AC925" s="104"/>
      <c r="AD925" s="104"/>
      <c r="AE925" s="104"/>
      <c r="AF925" s="104"/>
      <c r="AG925" s="104"/>
    </row>
    <row r="926" spans="1:33" ht="12.7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  <c r="AA926" s="104"/>
      <c r="AB926" s="104"/>
      <c r="AC926" s="104"/>
      <c r="AD926" s="104"/>
      <c r="AE926" s="104"/>
      <c r="AF926" s="104"/>
      <c r="AG926" s="104"/>
    </row>
    <row r="927" spans="1:33" ht="12.7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  <c r="AA927" s="104"/>
      <c r="AB927" s="104"/>
      <c r="AC927" s="104"/>
      <c r="AD927" s="104"/>
      <c r="AE927" s="104"/>
      <c r="AF927" s="104"/>
      <c r="AG927" s="104"/>
    </row>
    <row r="928" spans="1:33" ht="12.7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  <c r="AA928" s="104"/>
      <c r="AB928" s="104"/>
      <c r="AC928" s="104"/>
      <c r="AD928" s="104"/>
      <c r="AE928" s="104"/>
      <c r="AF928" s="104"/>
      <c r="AG928" s="104"/>
    </row>
    <row r="929" spans="1:33" ht="12.7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  <c r="AA929" s="104"/>
      <c r="AB929" s="104"/>
      <c r="AC929" s="104"/>
      <c r="AD929" s="104"/>
      <c r="AE929" s="104"/>
      <c r="AF929" s="104"/>
      <c r="AG929" s="104"/>
    </row>
    <row r="930" spans="1:33" ht="12.7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  <c r="AA930" s="104"/>
      <c r="AB930" s="104"/>
      <c r="AC930" s="104"/>
      <c r="AD930" s="104"/>
      <c r="AE930" s="104"/>
      <c r="AF930" s="104"/>
      <c r="AG930" s="104"/>
    </row>
    <row r="931" spans="1:33" ht="12.7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  <c r="AA931" s="104"/>
      <c r="AB931" s="104"/>
      <c r="AC931" s="104"/>
      <c r="AD931" s="104"/>
      <c r="AE931" s="104"/>
      <c r="AF931" s="104"/>
      <c r="AG931" s="104"/>
    </row>
    <row r="932" spans="1:33" ht="12.7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  <c r="AA932" s="104"/>
      <c r="AB932" s="104"/>
      <c r="AC932" s="104"/>
      <c r="AD932" s="104"/>
      <c r="AE932" s="104"/>
      <c r="AF932" s="104"/>
      <c r="AG932" s="104"/>
    </row>
    <row r="933" spans="1:33" ht="12.7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  <c r="AA933" s="104"/>
      <c r="AB933" s="104"/>
      <c r="AC933" s="104"/>
      <c r="AD933" s="104"/>
      <c r="AE933" s="104"/>
      <c r="AF933" s="104"/>
      <c r="AG933" s="104"/>
    </row>
    <row r="934" spans="1:33" ht="12.7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  <c r="AA934" s="104"/>
      <c r="AB934" s="104"/>
      <c r="AC934" s="104"/>
      <c r="AD934" s="104"/>
      <c r="AE934" s="104"/>
      <c r="AF934" s="104"/>
      <c r="AG934" s="104"/>
    </row>
    <row r="935" spans="1:33" ht="12.7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  <c r="AA935" s="104"/>
      <c r="AB935" s="104"/>
      <c r="AC935" s="104"/>
      <c r="AD935" s="104"/>
      <c r="AE935" s="104"/>
      <c r="AF935" s="104"/>
      <c r="AG935" s="104"/>
    </row>
    <row r="936" spans="1:33" ht="12.7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  <c r="AA936" s="104"/>
      <c r="AB936" s="104"/>
      <c r="AC936" s="104"/>
      <c r="AD936" s="104"/>
      <c r="AE936" s="104"/>
      <c r="AF936" s="104"/>
      <c r="AG936" s="104"/>
    </row>
    <row r="937" spans="1:33" ht="12.7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  <c r="AA937" s="104"/>
      <c r="AB937" s="104"/>
      <c r="AC937" s="104"/>
      <c r="AD937" s="104"/>
      <c r="AE937" s="104"/>
      <c r="AF937" s="104"/>
      <c r="AG937" s="104"/>
    </row>
    <row r="938" spans="1:33" ht="12.7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  <c r="AA938" s="104"/>
      <c r="AB938" s="104"/>
      <c r="AC938" s="104"/>
      <c r="AD938" s="104"/>
      <c r="AE938" s="104"/>
      <c r="AF938" s="104"/>
      <c r="AG938" s="104"/>
    </row>
    <row r="939" spans="1:33" ht="12.7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  <c r="AA939" s="104"/>
      <c r="AB939" s="104"/>
      <c r="AC939" s="104"/>
      <c r="AD939" s="104"/>
      <c r="AE939" s="104"/>
      <c r="AF939" s="104"/>
      <c r="AG939" s="104"/>
    </row>
    <row r="940" spans="1:33" ht="12.7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  <c r="AA940" s="104"/>
      <c r="AB940" s="104"/>
      <c r="AC940" s="104"/>
      <c r="AD940" s="104"/>
      <c r="AE940" s="104"/>
      <c r="AF940" s="104"/>
      <c r="AG940" s="104"/>
    </row>
    <row r="941" spans="1:33" ht="12.7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  <c r="AA941" s="104"/>
      <c r="AB941" s="104"/>
      <c r="AC941" s="104"/>
      <c r="AD941" s="104"/>
      <c r="AE941" s="104"/>
      <c r="AF941" s="104"/>
      <c r="AG941" s="104"/>
    </row>
    <row r="942" spans="1:33" ht="12.7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  <c r="AA942" s="104"/>
      <c r="AB942" s="104"/>
      <c r="AC942" s="104"/>
      <c r="AD942" s="104"/>
      <c r="AE942" s="104"/>
      <c r="AF942" s="104"/>
      <c r="AG942" s="104"/>
    </row>
    <row r="943" spans="1:33" ht="12.7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  <c r="AA943" s="104"/>
      <c r="AB943" s="104"/>
      <c r="AC943" s="104"/>
      <c r="AD943" s="104"/>
      <c r="AE943" s="104"/>
      <c r="AF943" s="104"/>
      <c r="AG943" s="104"/>
    </row>
    <row r="944" spans="1:33" ht="12.7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  <c r="AA944" s="104"/>
      <c r="AB944" s="104"/>
      <c r="AC944" s="104"/>
      <c r="AD944" s="104"/>
      <c r="AE944" s="104"/>
      <c r="AF944" s="104"/>
      <c r="AG944" s="104"/>
    </row>
    <row r="945" spans="1:33" ht="12.7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  <c r="AA945" s="104"/>
      <c r="AB945" s="104"/>
      <c r="AC945" s="104"/>
      <c r="AD945" s="104"/>
      <c r="AE945" s="104"/>
      <c r="AF945" s="104"/>
      <c r="AG945" s="104"/>
    </row>
    <row r="946" spans="1:33" ht="12.7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  <c r="AA946" s="104"/>
      <c r="AB946" s="104"/>
      <c r="AC946" s="104"/>
      <c r="AD946" s="104"/>
      <c r="AE946" s="104"/>
      <c r="AF946" s="104"/>
      <c r="AG946" s="104"/>
    </row>
    <row r="947" spans="1:33" ht="12.7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  <c r="AA947" s="104"/>
      <c r="AB947" s="104"/>
      <c r="AC947" s="104"/>
      <c r="AD947" s="104"/>
      <c r="AE947" s="104"/>
      <c r="AF947" s="104"/>
      <c r="AG947" s="104"/>
    </row>
    <row r="948" spans="1:33" ht="12.7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  <c r="AA948" s="104"/>
      <c r="AB948" s="104"/>
      <c r="AC948" s="104"/>
      <c r="AD948" s="104"/>
      <c r="AE948" s="104"/>
      <c r="AF948" s="104"/>
      <c r="AG948" s="104"/>
    </row>
    <row r="949" spans="1:33" ht="12.7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  <c r="AA949" s="104"/>
      <c r="AB949" s="104"/>
      <c r="AC949" s="104"/>
      <c r="AD949" s="104"/>
      <c r="AE949" s="104"/>
      <c r="AF949" s="104"/>
      <c r="AG949" s="104"/>
    </row>
    <row r="950" spans="1:33" ht="12.7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  <c r="AA950" s="104"/>
      <c r="AB950" s="104"/>
      <c r="AC950" s="104"/>
      <c r="AD950" s="104"/>
      <c r="AE950" s="104"/>
      <c r="AF950" s="104"/>
      <c r="AG950" s="104"/>
    </row>
    <row r="951" spans="1:33" ht="12.7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  <c r="AA951" s="104"/>
      <c r="AB951" s="104"/>
      <c r="AC951" s="104"/>
      <c r="AD951" s="104"/>
      <c r="AE951" s="104"/>
      <c r="AF951" s="104"/>
      <c r="AG951" s="104"/>
    </row>
    <row r="952" spans="1:33" ht="12.7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  <c r="AA952" s="104"/>
      <c r="AB952" s="104"/>
      <c r="AC952" s="104"/>
      <c r="AD952" s="104"/>
      <c r="AE952" s="104"/>
      <c r="AF952" s="104"/>
      <c r="AG952" s="104"/>
    </row>
    <row r="953" spans="1:33" ht="12.7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  <c r="AA953" s="104"/>
      <c r="AB953" s="104"/>
      <c r="AC953" s="104"/>
      <c r="AD953" s="104"/>
      <c r="AE953" s="104"/>
      <c r="AF953" s="104"/>
      <c r="AG953" s="104"/>
    </row>
    <row r="954" spans="1:33" ht="12.7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  <c r="AA954" s="104"/>
      <c r="AB954" s="104"/>
      <c r="AC954" s="104"/>
      <c r="AD954" s="104"/>
      <c r="AE954" s="104"/>
      <c r="AF954" s="104"/>
      <c r="AG954" s="104"/>
    </row>
    <row r="955" spans="1:33" ht="12.7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  <c r="AA955" s="104"/>
      <c r="AB955" s="104"/>
      <c r="AC955" s="104"/>
      <c r="AD955" s="104"/>
      <c r="AE955" s="104"/>
      <c r="AF955" s="104"/>
      <c r="AG955" s="104"/>
    </row>
    <row r="956" spans="1:33" ht="12.7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  <c r="AA956" s="104"/>
      <c r="AB956" s="104"/>
      <c r="AC956" s="104"/>
      <c r="AD956" s="104"/>
      <c r="AE956" s="104"/>
      <c r="AF956" s="104"/>
      <c r="AG956" s="104"/>
    </row>
    <row r="957" spans="1:33" ht="12.7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  <c r="AA957" s="104"/>
      <c r="AB957" s="104"/>
      <c r="AC957" s="104"/>
      <c r="AD957" s="104"/>
      <c r="AE957" s="104"/>
      <c r="AF957" s="104"/>
      <c r="AG957" s="104"/>
    </row>
    <row r="958" spans="1:33" ht="12.7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  <c r="AA958" s="104"/>
      <c r="AB958" s="104"/>
      <c r="AC958" s="104"/>
      <c r="AD958" s="104"/>
      <c r="AE958" s="104"/>
      <c r="AF958" s="104"/>
      <c r="AG958" s="104"/>
    </row>
    <row r="959" spans="1:33" ht="12.7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  <c r="AA959" s="104"/>
      <c r="AB959" s="104"/>
      <c r="AC959" s="104"/>
      <c r="AD959" s="104"/>
      <c r="AE959" s="104"/>
      <c r="AF959" s="104"/>
      <c r="AG959" s="104"/>
    </row>
    <row r="960" spans="1:33" ht="12.7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  <c r="AA960" s="104"/>
      <c r="AB960" s="104"/>
      <c r="AC960" s="104"/>
      <c r="AD960" s="104"/>
      <c r="AE960" s="104"/>
      <c r="AF960" s="104"/>
      <c r="AG960" s="104"/>
    </row>
    <row r="961" spans="1:33" ht="12.7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  <c r="AA961" s="104"/>
      <c r="AB961" s="104"/>
      <c r="AC961" s="104"/>
      <c r="AD961" s="104"/>
      <c r="AE961" s="104"/>
      <c r="AF961" s="104"/>
      <c r="AG961" s="104"/>
    </row>
    <row r="962" spans="1:33" ht="12.7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  <c r="AA962" s="104"/>
      <c r="AB962" s="104"/>
      <c r="AC962" s="104"/>
      <c r="AD962" s="104"/>
      <c r="AE962" s="104"/>
      <c r="AF962" s="104"/>
      <c r="AG962" s="104"/>
    </row>
    <row r="963" spans="1:33" ht="12.7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  <c r="AA963" s="104"/>
      <c r="AB963" s="104"/>
      <c r="AC963" s="104"/>
      <c r="AD963" s="104"/>
      <c r="AE963" s="104"/>
      <c r="AF963" s="104"/>
      <c r="AG963" s="104"/>
    </row>
    <row r="964" spans="1:33" ht="12.7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  <c r="AA964" s="104"/>
      <c r="AB964" s="104"/>
      <c r="AC964" s="104"/>
      <c r="AD964" s="104"/>
      <c r="AE964" s="104"/>
      <c r="AF964" s="104"/>
      <c r="AG964" s="104"/>
    </row>
    <row r="965" spans="1:33" ht="12.7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  <c r="AA965" s="104"/>
      <c r="AB965" s="104"/>
      <c r="AC965" s="104"/>
      <c r="AD965" s="104"/>
      <c r="AE965" s="104"/>
      <c r="AF965" s="104"/>
      <c r="AG965" s="104"/>
    </row>
    <row r="966" spans="1:33" ht="12.7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  <c r="AA966" s="104"/>
      <c r="AB966" s="104"/>
      <c r="AC966" s="104"/>
      <c r="AD966" s="104"/>
      <c r="AE966" s="104"/>
      <c r="AF966" s="104"/>
      <c r="AG966" s="104"/>
    </row>
    <row r="967" spans="1:33" ht="12.7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  <c r="AA967" s="104"/>
      <c r="AB967" s="104"/>
      <c r="AC967" s="104"/>
      <c r="AD967" s="104"/>
      <c r="AE967" s="104"/>
      <c r="AF967" s="104"/>
      <c r="AG967" s="104"/>
    </row>
    <row r="968" spans="1:33" ht="12.7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  <c r="AA968" s="104"/>
      <c r="AB968" s="104"/>
      <c r="AC968" s="104"/>
      <c r="AD968" s="104"/>
      <c r="AE968" s="104"/>
      <c r="AF968" s="104"/>
      <c r="AG968" s="104"/>
    </row>
    <row r="969" spans="1:33" ht="12.7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  <c r="AA969" s="104"/>
      <c r="AB969" s="104"/>
      <c r="AC969" s="104"/>
      <c r="AD969" s="104"/>
      <c r="AE969" s="104"/>
      <c r="AF969" s="104"/>
      <c r="AG969" s="104"/>
    </row>
    <row r="970" spans="1:33" ht="12.7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  <c r="AA970" s="104"/>
      <c r="AB970" s="104"/>
      <c r="AC970" s="104"/>
      <c r="AD970" s="104"/>
      <c r="AE970" s="104"/>
      <c r="AF970" s="104"/>
      <c r="AG970" s="104"/>
    </row>
    <row r="971" spans="1:33" ht="12.7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  <c r="AA971" s="104"/>
      <c r="AB971" s="104"/>
      <c r="AC971" s="104"/>
      <c r="AD971" s="104"/>
      <c r="AE971" s="104"/>
      <c r="AF971" s="104"/>
      <c r="AG971" s="104"/>
    </row>
    <row r="972" spans="1:33" ht="12.7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  <c r="AA972" s="104"/>
      <c r="AB972" s="104"/>
      <c r="AC972" s="104"/>
      <c r="AD972" s="104"/>
      <c r="AE972" s="104"/>
      <c r="AF972" s="104"/>
      <c r="AG972" s="104"/>
    </row>
    <row r="973" spans="1:33" ht="12.7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  <c r="AA973" s="104"/>
      <c r="AB973" s="104"/>
      <c r="AC973" s="104"/>
      <c r="AD973" s="104"/>
      <c r="AE973" s="104"/>
      <c r="AF973" s="104"/>
      <c r="AG973" s="104"/>
    </row>
    <row r="974" spans="1:33" ht="12.7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  <c r="AA974" s="104"/>
      <c r="AB974" s="104"/>
      <c r="AC974" s="104"/>
      <c r="AD974" s="104"/>
      <c r="AE974" s="104"/>
      <c r="AF974" s="104"/>
      <c r="AG974" s="104"/>
    </row>
    <row r="975" spans="1:33" ht="12.7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  <c r="AA975" s="104"/>
      <c r="AB975" s="104"/>
      <c r="AC975" s="104"/>
      <c r="AD975" s="104"/>
      <c r="AE975" s="104"/>
      <c r="AF975" s="104"/>
      <c r="AG975" s="104"/>
    </row>
    <row r="976" spans="1:33" ht="12.7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  <c r="AA976" s="104"/>
      <c r="AB976" s="104"/>
      <c r="AC976" s="104"/>
      <c r="AD976" s="104"/>
      <c r="AE976" s="104"/>
      <c r="AF976" s="104"/>
      <c r="AG976" s="104"/>
    </row>
    <row r="977" spans="1:33" ht="12.7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  <c r="AA977" s="104"/>
      <c r="AB977" s="104"/>
      <c r="AC977" s="104"/>
      <c r="AD977" s="104"/>
      <c r="AE977" s="104"/>
      <c r="AF977" s="104"/>
      <c r="AG977" s="104"/>
    </row>
    <row r="978" spans="1:33" ht="12.7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</row>
    <row r="979" spans="1:33" ht="12.7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  <c r="AA979" s="104"/>
      <c r="AB979" s="104"/>
      <c r="AC979" s="104"/>
      <c r="AD979" s="104"/>
      <c r="AE979" s="104"/>
      <c r="AF979" s="104"/>
      <c r="AG979" s="104"/>
    </row>
    <row r="980" spans="1:33" ht="12.7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  <c r="AA980" s="104"/>
      <c r="AB980" s="104"/>
      <c r="AC980" s="104"/>
      <c r="AD980" s="104"/>
      <c r="AE980" s="104"/>
      <c r="AF980" s="104"/>
      <c r="AG980" s="104"/>
    </row>
    <row r="981" spans="1:33" ht="12.7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  <c r="AA981" s="104"/>
      <c r="AB981" s="104"/>
      <c r="AC981" s="104"/>
      <c r="AD981" s="104"/>
      <c r="AE981" s="104"/>
      <c r="AF981" s="104"/>
      <c r="AG981" s="104"/>
    </row>
    <row r="982" spans="1:33" ht="12.7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  <c r="AA982" s="104"/>
      <c r="AB982" s="104"/>
      <c r="AC982" s="104"/>
      <c r="AD982" s="104"/>
      <c r="AE982" s="104"/>
      <c r="AF982" s="104"/>
      <c r="AG982" s="104"/>
    </row>
    <row r="983" spans="1:33" ht="12.7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  <c r="AA983" s="104"/>
      <c r="AB983" s="104"/>
      <c r="AC983" s="104"/>
      <c r="AD983" s="104"/>
      <c r="AE983" s="104"/>
      <c r="AF983" s="104"/>
      <c r="AG983" s="104"/>
    </row>
    <row r="984" spans="1:33" ht="12.7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  <c r="AA984" s="104"/>
      <c r="AB984" s="104"/>
      <c r="AC984" s="104"/>
      <c r="AD984" s="104"/>
      <c r="AE984" s="104"/>
      <c r="AF984" s="104"/>
      <c r="AG984" s="104"/>
    </row>
    <row r="985" spans="1:33" ht="12.7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  <c r="AA985" s="104"/>
      <c r="AB985" s="104"/>
      <c r="AC985" s="104"/>
      <c r="AD985" s="104"/>
      <c r="AE985" s="104"/>
      <c r="AF985" s="104"/>
      <c r="AG985" s="104"/>
    </row>
    <row r="986" spans="1:33" ht="12.7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  <c r="AA986" s="104"/>
      <c r="AB986" s="104"/>
      <c r="AC986" s="104"/>
      <c r="AD986" s="104"/>
      <c r="AE986" s="104"/>
      <c r="AF986" s="104"/>
      <c r="AG986" s="104"/>
    </row>
    <row r="987" spans="1:33" ht="12.7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  <c r="AA987" s="104"/>
      <c r="AB987" s="104"/>
      <c r="AC987" s="104"/>
      <c r="AD987" s="104"/>
      <c r="AE987" s="104"/>
      <c r="AF987" s="104"/>
      <c r="AG987" s="104"/>
    </row>
    <row r="988" spans="1:33" ht="12.7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  <c r="AA988" s="104"/>
      <c r="AB988" s="104"/>
      <c r="AC988" s="104"/>
      <c r="AD988" s="104"/>
      <c r="AE988" s="104"/>
      <c r="AF988" s="104"/>
      <c r="AG988" s="104"/>
    </row>
    <row r="989" spans="1:33" ht="12.7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  <c r="AA989" s="104"/>
      <c r="AB989" s="104"/>
      <c r="AC989" s="104"/>
      <c r="AD989" s="104"/>
      <c r="AE989" s="104"/>
      <c r="AF989" s="104"/>
      <c r="AG989" s="104"/>
    </row>
    <row r="990" spans="1:33" ht="12.7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  <c r="AA990" s="104"/>
      <c r="AB990" s="104"/>
      <c r="AC990" s="104"/>
      <c r="AD990" s="104"/>
      <c r="AE990" s="104"/>
      <c r="AF990" s="104"/>
      <c r="AG990" s="104"/>
    </row>
    <row r="991" spans="1:33" ht="12.7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  <c r="AA991" s="104"/>
      <c r="AB991" s="104"/>
      <c r="AC991" s="104"/>
      <c r="AD991" s="104"/>
      <c r="AE991" s="104"/>
      <c r="AF991" s="104"/>
      <c r="AG991" s="104"/>
    </row>
    <row r="992" spans="1:33" ht="12.7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  <c r="AA992" s="104"/>
      <c r="AB992" s="104"/>
      <c r="AC992" s="104"/>
      <c r="AD992" s="104"/>
      <c r="AE992" s="104"/>
      <c r="AF992" s="104"/>
      <c r="AG992" s="104"/>
    </row>
    <row r="993" spans="1:33" ht="12.7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  <c r="AA993" s="104"/>
      <c r="AB993" s="104"/>
      <c r="AC993" s="104"/>
      <c r="AD993" s="104"/>
      <c r="AE993" s="104"/>
      <c r="AF993" s="104"/>
      <c r="AG993" s="104"/>
    </row>
    <row r="994" spans="1:33" ht="12.7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  <c r="AA994" s="104"/>
      <c r="AB994" s="104"/>
      <c r="AC994" s="104"/>
      <c r="AD994" s="104"/>
      <c r="AE994" s="104"/>
      <c r="AF994" s="104"/>
      <c r="AG994" s="104"/>
    </row>
    <row r="995" spans="1:33" ht="12.7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  <c r="AA995" s="104"/>
      <c r="AB995" s="104"/>
      <c r="AC995" s="104"/>
      <c r="AD995" s="104"/>
      <c r="AE995" s="104"/>
      <c r="AF995" s="104"/>
      <c r="AG995" s="104"/>
    </row>
    <row r="996" spans="1:33" ht="12.7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  <c r="AA996" s="104"/>
      <c r="AB996" s="104"/>
      <c r="AC996" s="104"/>
      <c r="AD996" s="104"/>
      <c r="AE996" s="104"/>
      <c r="AF996" s="104"/>
      <c r="AG996" s="104"/>
    </row>
    <row r="997" spans="1:33" ht="12.7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  <c r="AA997" s="104"/>
      <c r="AB997" s="104"/>
      <c r="AC997" s="104"/>
      <c r="AD997" s="104"/>
      <c r="AE997" s="104"/>
      <c r="AF997" s="104"/>
      <c r="AG997" s="104"/>
    </row>
    <row r="998" spans="1:33" ht="12.7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  <c r="AA998" s="104"/>
      <c r="AB998" s="104"/>
      <c r="AC998" s="104"/>
      <c r="AD998" s="104"/>
      <c r="AE998" s="104"/>
      <c r="AF998" s="104"/>
      <c r="AG998" s="104"/>
    </row>
    <row r="999" spans="1:33" ht="12.7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  <c r="AA999" s="104"/>
      <c r="AB999" s="104"/>
      <c r="AC999" s="104"/>
      <c r="AD999" s="104"/>
      <c r="AE999" s="104"/>
      <c r="AF999" s="104"/>
      <c r="AG999" s="104"/>
    </row>
    <row r="1000" spans="1:33" ht="12.7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  <c r="AA1000" s="104"/>
      <c r="AB1000" s="104"/>
      <c r="AC1000" s="104"/>
      <c r="AD1000" s="104"/>
      <c r="AE1000" s="104"/>
      <c r="AF1000" s="104"/>
      <c r="AG1000" s="104"/>
    </row>
    <row r="1001" spans="1:33" ht="12.7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  <c r="AA1001" s="104"/>
      <c r="AB1001" s="104"/>
      <c r="AC1001" s="104"/>
      <c r="AD1001" s="104"/>
      <c r="AE1001" s="104"/>
      <c r="AF1001" s="104"/>
      <c r="AG1001" s="104"/>
    </row>
    <row r="1002" spans="1:33" ht="12.7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  <c r="AA1002" s="104"/>
      <c r="AB1002" s="104"/>
      <c r="AC1002" s="104"/>
      <c r="AD1002" s="104"/>
      <c r="AE1002" s="104"/>
      <c r="AF1002" s="104"/>
      <c r="AG1002" s="104"/>
    </row>
    <row r="1003" spans="1:33" ht="12.7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  <c r="AA1003" s="104"/>
      <c r="AB1003" s="104"/>
      <c r="AC1003" s="104"/>
      <c r="AD1003" s="104"/>
      <c r="AE1003" s="104"/>
      <c r="AF1003" s="104"/>
      <c r="AG1003" s="104"/>
    </row>
    <row r="1004" spans="1:33" ht="12.7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  <c r="AA1004" s="104"/>
      <c r="AB1004" s="104"/>
      <c r="AC1004" s="104"/>
      <c r="AD1004" s="104"/>
      <c r="AE1004" s="104"/>
      <c r="AF1004" s="104"/>
      <c r="AG1004" s="104"/>
    </row>
    <row r="1005" spans="1:33" ht="12.7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  <c r="AA1005" s="104"/>
      <c r="AB1005" s="104"/>
      <c r="AC1005" s="104"/>
      <c r="AD1005" s="104"/>
      <c r="AE1005" s="104"/>
      <c r="AF1005" s="104"/>
      <c r="AG1005" s="104"/>
    </row>
    <row r="1006" spans="1:33" ht="12.7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  <c r="AA1006" s="104"/>
      <c r="AB1006" s="104"/>
      <c r="AC1006" s="104"/>
      <c r="AD1006" s="104"/>
      <c r="AE1006" s="104"/>
      <c r="AF1006" s="104"/>
      <c r="AG1006" s="104"/>
    </row>
    <row r="1007" spans="1:33" ht="12.7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  <c r="AA1007" s="104"/>
      <c r="AB1007" s="104"/>
      <c r="AC1007" s="104"/>
      <c r="AD1007" s="104"/>
      <c r="AE1007" s="104"/>
      <c r="AF1007" s="104"/>
      <c r="AG1007" s="104"/>
    </row>
    <row r="1008" spans="1:33" ht="12.7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  <c r="AA1008" s="104"/>
      <c r="AB1008" s="104"/>
      <c r="AC1008" s="104"/>
      <c r="AD1008" s="104"/>
      <c r="AE1008" s="104"/>
      <c r="AF1008" s="104"/>
      <c r="AG1008" s="104"/>
    </row>
    <row r="1009" spans="1:33" ht="12.7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  <c r="AA1009" s="104"/>
      <c r="AB1009" s="104"/>
      <c r="AC1009" s="104"/>
      <c r="AD1009" s="104"/>
      <c r="AE1009" s="104"/>
      <c r="AF1009" s="104"/>
      <c r="AG1009" s="104"/>
    </row>
    <row r="1010" spans="1:33" ht="12.7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  <c r="AA1010" s="104"/>
      <c r="AB1010" s="104"/>
      <c r="AC1010" s="104"/>
      <c r="AD1010" s="104"/>
      <c r="AE1010" s="104"/>
      <c r="AF1010" s="104"/>
      <c r="AG1010" s="104"/>
    </row>
    <row r="1011" spans="1:33" ht="12.7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  <c r="AA1011" s="104"/>
      <c r="AB1011" s="104"/>
      <c r="AC1011" s="104"/>
      <c r="AD1011" s="104"/>
      <c r="AE1011" s="104"/>
      <c r="AF1011" s="104"/>
      <c r="AG1011" s="104"/>
    </row>
    <row r="1012" spans="1:33" ht="12.7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  <c r="AA1012" s="104"/>
      <c r="AB1012" s="104"/>
      <c r="AC1012" s="104"/>
      <c r="AD1012" s="104"/>
      <c r="AE1012" s="104"/>
      <c r="AF1012" s="104"/>
      <c r="AG1012" s="104"/>
    </row>
    <row r="1013" spans="1:33" ht="12.7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  <c r="AA1013" s="104"/>
      <c r="AB1013" s="104"/>
      <c r="AC1013" s="104"/>
      <c r="AD1013" s="104"/>
      <c r="AE1013" s="104"/>
      <c r="AF1013" s="104"/>
      <c r="AG1013" s="104"/>
    </row>
    <row r="1014" spans="1:33" ht="12.7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  <c r="AA1014" s="104"/>
      <c r="AB1014" s="104"/>
      <c r="AC1014" s="104"/>
      <c r="AD1014" s="104"/>
      <c r="AE1014" s="104"/>
      <c r="AF1014" s="104"/>
      <c r="AG1014" s="104"/>
    </row>
    <row r="1015" spans="1:33" ht="12.7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  <c r="AA1015" s="104"/>
      <c r="AB1015" s="104"/>
      <c r="AC1015" s="104"/>
      <c r="AD1015" s="104"/>
      <c r="AE1015" s="104"/>
      <c r="AF1015" s="104"/>
      <c r="AG1015" s="104"/>
    </row>
    <row r="1016" spans="1:33" ht="12.7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  <c r="AA1016" s="104"/>
      <c r="AB1016" s="104"/>
      <c r="AC1016" s="104"/>
      <c r="AD1016" s="104"/>
      <c r="AE1016" s="104"/>
      <c r="AF1016" s="104"/>
      <c r="AG1016" s="104"/>
    </row>
    <row r="1017" spans="1:33" ht="12.7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  <c r="AA1017" s="104"/>
      <c r="AB1017" s="104"/>
      <c r="AC1017" s="104"/>
      <c r="AD1017" s="104"/>
      <c r="AE1017" s="104"/>
      <c r="AF1017" s="104"/>
      <c r="AG1017" s="104"/>
    </row>
    <row r="1018" spans="1:33" ht="12.7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  <c r="AA1018" s="104"/>
      <c r="AB1018" s="104"/>
      <c r="AC1018" s="104"/>
      <c r="AD1018" s="104"/>
      <c r="AE1018" s="104"/>
      <c r="AF1018" s="104"/>
      <c r="AG1018" s="104"/>
    </row>
    <row r="1019" spans="1:33" ht="12.7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  <c r="AA1019" s="104"/>
      <c r="AB1019" s="104"/>
      <c r="AC1019" s="104"/>
      <c r="AD1019" s="104"/>
      <c r="AE1019" s="104"/>
      <c r="AF1019" s="104"/>
      <c r="AG1019" s="104"/>
    </row>
    <row r="1020" spans="1:33" ht="12.7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  <c r="AA1020" s="104"/>
      <c r="AB1020" s="104"/>
      <c r="AC1020" s="104"/>
      <c r="AD1020" s="104"/>
      <c r="AE1020" s="104"/>
      <c r="AF1020" s="104"/>
      <c r="AG1020" s="104"/>
    </row>
  </sheetData>
  <mergeCells count="18">
    <mergeCell ref="A5:G5"/>
    <mergeCell ref="A18:G18"/>
    <mergeCell ref="A24:G24"/>
    <mergeCell ref="A37:H37"/>
    <mergeCell ref="A38:H38"/>
    <mergeCell ref="B39:H39"/>
    <mergeCell ref="B40:H40"/>
    <mergeCell ref="B49:H49"/>
    <mergeCell ref="B50:H50"/>
    <mergeCell ref="A51:H51"/>
    <mergeCell ref="A54:H54"/>
    <mergeCell ref="B41:H41"/>
    <mergeCell ref="B42:H42"/>
    <mergeCell ref="B43:H43"/>
    <mergeCell ref="B44:H44"/>
    <mergeCell ref="B45:H45"/>
    <mergeCell ref="B46:H46"/>
    <mergeCell ref="B48:H48"/>
  </mergeCells>
  <hyperlinks>
    <hyperlink ref="B1" r:id="rId1" location="m=13/39.66630/45.27062&amp;l=T&amp;q=%D0%9D%D0%BE%D1%80%D0%B0%D0%B2%D0%B0%D0%BD%D0%BA&amp;nktl=cMCeoH2ogkJztIJIuzulqg"/>
    <hyperlink ref="B2" r:id="rId2" location="m=11/40.36250/44.42837&amp;l=T&amp;q=%D0%90%D0%B3%D0%B0%D1%80%D0%B0%D0%BA&amp;nktl=J1YUCvVQAtOu3f4a-lvFfA"/>
    <hyperlink ref="B3" r:id="rId3" location="m=9/40.22415/45.31551&amp;l=T&amp;q=%D0%9C%D0%B0%D1%80%D1%82%D1%83%D0%BD%D0%B8&amp;nktl=xbj0Ke_kPjcc49zOGR4XyQ"/>
    <hyperlink ref="H5" r:id="rId4" location="m=11/40.36250/44.42837&amp;l=T&amp;q=%D0%90%D0%B3%D0%B0%D1%80%D0%B0%D0%BA&amp;nktl=J1YUCvVQAtOu3f4a-lvFfA"/>
    <hyperlink ref="I6" r:id="rId5"/>
    <hyperlink ref="I7" r:id="rId6"/>
    <hyperlink ref="L8" r:id="rId7"/>
    <hyperlink ref="L9" r:id="rId8"/>
    <hyperlink ref="L10" r:id="rId9"/>
    <hyperlink ref="L11" r:id="rId10"/>
    <hyperlink ref="I16" r:id="rId11"/>
    <hyperlink ref="H18" r:id="rId12" location="m=13/39.66630/45.27062&amp;l=T&amp;q=%D0%9D%D0%BE%D1%80%D0%B0%D0%B2%D0%B0%D0%BD%D0%BA&amp;nktl=cMCeoH2ogkJztIJIuzulqg"/>
    <hyperlink ref="H24" r:id="rId13" location="m=9/40.22415/45.31551&amp;l=T&amp;q=%D0%9C%D0%B0%D1%80%D1%82%D1%83%D0%BD%D0%B8&amp;nktl=xbj0Ke_kPjcc49zOGR4XyQ"/>
    <hyperlink ref="B39" r:id="rId14"/>
    <hyperlink ref="I39" r:id="rId15"/>
    <hyperlink ref="B40" r:id="rId16"/>
    <hyperlink ref="B41" r:id="rId17"/>
    <hyperlink ref="B42" r:id="rId18"/>
    <hyperlink ref="B43" r:id="rId19"/>
    <hyperlink ref="B44" r:id="rId20"/>
    <hyperlink ref="B45" r:id="rId21"/>
    <hyperlink ref="B46" r:id="rId22"/>
    <hyperlink ref="B47" r:id="rId23"/>
    <hyperlink ref="B48" r:id="rId24"/>
    <hyperlink ref="B49" r:id="rId25"/>
    <hyperlink ref="B50" r:id="rId26"/>
    <hyperlink ref="B52" r:id="rId27"/>
    <hyperlink ref="B53" r:id="rId28"/>
    <hyperlink ref="B55" r:id="rId29"/>
    <hyperlink ref="B56" r:id="rId30"/>
    <hyperlink ref="B61" r:id="rId31" location="m=13/39.66630/45.27062&amp;l=T&amp;q=%D0%9D%D0%BE%D1%80%D0%B0%D0%B2%D0%B0%D0%BD%D0%BA&amp;nktl=cMCeoH2ogkJztIJIuzulqg"/>
    <hyperlink ref="B62" r:id="rId32" location="m=11/40.36250/44.42837&amp;l=T&amp;q=%D0%90%D0%B3%D0%B0%D1%80%D0%B0%D0%BA&amp;nktl=J1YUCvVQAtOu3f4a-lvFfA"/>
    <hyperlink ref="B63" r:id="rId33" location="m=9/40.22415/45.31551&amp;l=T&amp;q=%D0%9C%D0%B0%D1%80%D1%82%D1%83%D0%BD%D0%B8&amp;nktl=xbj0Ke_kPjcc49zOGR4XyQ"/>
  </hyperlinks>
  <pageMargins left="0.7" right="0.7" top="0.75" bottom="0.75" header="0.3" footer="0.3"/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Снаряжение</vt:lpstr>
      <vt:lpstr>Снаряжение 09-10.04</vt:lpstr>
      <vt:lpstr>Варианы маршрутов Армения</vt:lpstr>
      <vt:lpstr>ЗАВСНАРЬЕ</vt:lpstr>
      <vt:lpstr>Отчеты Армения</vt:lpstr>
      <vt:lpstr>Достопримы Армения</vt:lpstr>
      <vt:lpstr>Препятствия Армения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Шашурин</dc:creator>
  <cp:lastModifiedBy>Андрей Шашурин</cp:lastModifiedBy>
  <cp:lastPrinted>2022-10-10T17:12:52Z</cp:lastPrinted>
  <dcterms:created xsi:type="dcterms:W3CDTF">2022-10-11T15:30:28Z</dcterms:created>
  <dcterms:modified xsi:type="dcterms:W3CDTF">2022-10-11T15:30:28Z</dcterms:modified>
</cp:coreProperties>
</file>