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Раскладка" sheetId="1" r:id="rId4"/>
    <sheet state="visible" name="Раскладка рабочая" sheetId="2" r:id="rId5"/>
    <sheet state="visible" name="Лист1" sheetId="3" r:id="rId6"/>
    <sheet state="visible" name="Лист2" sheetId="4" r:id="rId7"/>
    <sheet state="visible" name="таблица каллорийности" sheetId="5" r:id="rId8"/>
    <sheet state="visible" name="таблица каллорийности2" sheetId="6" r:id="rId9"/>
  </sheets>
  <definedNames>
    <definedName hidden="1" localSheetId="0" name="Z_4ED9E84E_AA53_41C9_86BA_326E904D63FF_.wvu.FilterData">'Раскладка'!$N$7</definedName>
    <definedName hidden="1" localSheetId="1" name="Z_4ED9E84E_AA53_41C9_86BA_326E904D63FF_.wvu.FilterData">'Раскладка рабочая'!$N$7</definedName>
  </definedNames>
  <calcPr/>
  <customWorkbookViews>
    <customWorkbookView activeSheetId="0" maximized="1" windowHeight="0" windowWidth="0" guid="{4ED9E84E-AA53-41C9-86BA-326E904D63FF}" name="Фильтр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Дневная калорийность
</t>
      </text>
    </comment>
    <comment authorId="0" ref="G6">
      <text>
        <t xml:space="preserve">Процент от дневной нормы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Дневная калорийность
</t>
      </text>
    </comment>
    <comment authorId="0" ref="G6">
      <text>
        <t xml:space="preserve">Процент от дневной нормы
======</t>
      </text>
    </comment>
  </commentList>
</comments>
</file>

<file path=xl/sharedStrings.xml><?xml version="1.0" encoding="utf-8"?>
<sst xmlns="http://schemas.openxmlformats.org/spreadsheetml/2006/main" count="720" uniqueCount="441">
  <si>
    <t xml:space="preserve">Внимание! 
Заболнять только ячейки белого цвета (без заливки)! </t>
  </si>
  <si>
    <t>Массовая доля в продукте на 100г.</t>
  </si>
  <si>
    <t>Массовая доля в порции</t>
  </si>
  <si>
    <t>Кол. человек:</t>
  </si>
  <si>
    <t>примечания,
фасовка,
особннности,
рекомендации</t>
  </si>
  <si>
    <t>Продукт</t>
  </si>
  <si>
    <r>
      <rPr>
        <rFont val="Calibri"/>
        <b/>
        <color theme="1"/>
        <sz val="11.0"/>
      </rPr>
      <t xml:space="preserve">Порция
</t>
    </r>
    <r>
      <rPr>
        <rFont val="Calibri"/>
        <b val="0"/>
        <color theme="1"/>
        <sz val="11.0"/>
      </rPr>
      <t>(г/чел)</t>
    </r>
  </si>
  <si>
    <r>
      <rPr>
        <rFont val="Calibri"/>
        <b/>
        <color theme="1"/>
        <sz val="11.0"/>
      </rPr>
      <t xml:space="preserve">Калорийность
на 100г.
</t>
    </r>
    <r>
      <rPr>
        <rFont val="Calibri"/>
        <b val="0"/>
        <color theme="1"/>
        <sz val="11.0"/>
      </rPr>
      <t>(ккал)</t>
    </r>
  </si>
  <si>
    <r>
      <rPr>
        <rFont val="Calibri"/>
        <b/>
        <color theme="1"/>
        <sz val="11.0"/>
      </rPr>
      <t xml:space="preserve">Белки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</si>
  <si>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Жиры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</si>
  <si>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Углеводы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</si>
  <si>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0.0"/>
      </rPr>
      <t xml:space="preserve">Калорийность порции
</t>
    </r>
    <r>
      <rPr>
        <rFont val="Calibri"/>
        <b val="0"/>
        <color theme="1"/>
        <sz val="10.0"/>
      </rPr>
      <t>(ккал)</t>
    </r>
  </si>
  <si>
    <r>
      <rPr>
        <rFont val="Calibri"/>
        <b/>
        <color theme="1"/>
        <sz val="11.0"/>
      </rPr>
      <t xml:space="preserve">Белки порции
</t>
    </r>
    <r>
      <rPr>
        <rFont val="Calibri"/>
        <b val="0"/>
        <color theme="1"/>
        <sz val="11.0"/>
      </rPr>
      <t>(г.)</t>
    </r>
  </si>
  <si>
    <t>Жиры порции
(г.)</t>
  </si>
  <si>
    <t>Углеводы порции
(г.)</t>
  </si>
  <si>
    <r>
      <rPr>
        <rFont val="Calibri"/>
        <b/>
        <color theme="1"/>
        <sz val="11.0"/>
      </rPr>
      <t xml:space="preserve">Вес порции на 1 чел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</si>
  <si>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Вес на группу,
</t>
    </r>
    <r>
      <rPr>
        <rFont val="Calibri"/>
        <b val="0"/>
        <color theme="1"/>
        <sz val="11.0"/>
      </rPr>
      <t>( г.)</t>
    </r>
  </si>
  <si>
    <t>ДЕНЬ 1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</si>
  <si>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</si>
  <si>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Овсянка</t>
  </si>
  <si>
    <t>Сгущенка</t>
  </si>
  <si>
    <t>Сыр жирн. (50%)</t>
  </si>
  <si>
    <t>Масло сл. топленое</t>
  </si>
  <si>
    <t>Сухофрукты</t>
  </si>
  <si>
    <t>Печенье</t>
  </si>
  <si>
    <t>Хлеб</t>
  </si>
  <si>
    <t>Чай</t>
  </si>
  <si>
    <t>Сахар для чая</t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</si>
  <si>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</si>
  <si>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t>Колбаса с/к</t>
  </si>
  <si>
    <t>Сыр</t>
  </si>
  <si>
    <t>Доширак</t>
  </si>
  <si>
    <t>Майонез</t>
  </si>
  <si>
    <t>Конфеты</t>
  </si>
  <si>
    <t>Лимон</t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</si>
  <si>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</si>
  <si>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t>Орехи</t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</si>
  <si>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~35% от дневной нормы</t>
    </r>
  </si>
  <si>
    <t>Макароны</t>
  </si>
  <si>
    <t>Тушенка</t>
  </si>
  <si>
    <t>Вафли</t>
  </si>
  <si>
    <t>Лук</t>
  </si>
  <si>
    <t>Чеснок</t>
  </si>
  <si>
    <t>Соотношение долей: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</si>
  <si>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</si>
  <si>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2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</si>
  <si>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</si>
  <si>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r>
      <rPr>
        <rFont val="Calibri"/>
        <b/>
        <color theme="1"/>
        <sz val="11.0"/>
      </rPr>
      <t>Обед</t>
    </r>
    <r>
      <rPr>
        <rFont val="Calibri"/>
        <b val="0"/>
        <color rgb="FFFF0000"/>
        <sz val="11.0"/>
      </rPr>
      <t xml:space="preserve">  ~25% от дневной нормы</t>
    </r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</si>
  <si>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</si>
  <si>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</si>
  <si>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</si>
  <si>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3</t>
  </si>
  <si>
    <r>
      <rPr>
        <rFont val="Calibri"/>
        <b/>
        <color theme="1"/>
        <sz val="11.0"/>
      </rPr>
      <t>Завтрак</t>
    </r>
    <r>
      <rPr>
        <rFont val="Calibri"/>
        <b/>
        <color rgb="FFFF0000"/>
        <sz val="11.0"/>
      </rPr>
      <t xml:space="preserve"> ~</t>
    </r>
    <r>
      <rPr>
        <rFont val="Calibri"/>
        <b val="0"/>
        <color rgb="FFFF0000"/>
        <sz val="11.0"/>
      </rPr>
      <t>25% от дневной нормы</t>
    </r>
  </si>
  <si>
    <r>
      <rPr>
        <rFont val="Calibri"/>
        <b/>
        <color theme="1"/>
        <sz val="11.0"/>
      </rPr>
      <t xml:space="preserve">Обед </t>
    </r>
    <r>
      <rPr>
        <rFont val="Calibri"/>
        <b val="0"/>
        <color rgb="FFFF0000"/>
        <sz val="11.0"/>
      </rPr>
      <t xml:space="preserve"> ~25% от дневной нормы</t>
    </r>
  </si>
  <si>
    <r>
      <rPr>
        <rFont val="Calibri"/>
        <b/>
        <color theme="1"/>
        <sz val="11.0"/>
      </rPr>
      <t xml:space="preserve">Перекус  </t>
    </r>
    <r>
      <rPr>
        <rFont val="Calibri"/>
        <b val="0"/>
        <color rgb="FFFF0000"/>
        <sz val="11.0"/>
      </rPr>
      <t xml:space="preserve"> ~15% от дневной нормы</t>
    </r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</si>
  <si>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 ~35% от дневной нормы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</si>
  <si>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</si>
  <si>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ДЕНЬ 4</t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</si>
  <si>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</si>
  <si>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</si>
  <si>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  <r>
      <rPr>
        <rFont val="Calibri"/>
        <b val="0"/>
        <color rgb="FFFF0000"/>
        <sz val="11.0"/>
      </rPr>
      <t>~15% от дневной нормы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</si>
  <si>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</si>
  <si>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</si>
  <si>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Резервный день завхоза</t>
  </si>
  <si>
    <t>Завтрак</t>
  </si>
  <si>
    <t xml:space="preserve">Обед  </t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</si>
  <si>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</si>
  <si>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</si>
  <si>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</si>
  <si>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r>
      <rPr>
        <rFont val="Calibri"/>
        <b/>
        <color theme="1"/>
        <sz val="11.0"/>
      </rPr>
      <t xml:space="preserve">Порция
</t>
    </r>
    <r>
      <rPr>
        <rFont val="Calibri"/>
        <b val="0"/>
        <color theme="1"/>
        <sz val="11.0"/>
      </rPr>
      <t>(г/чел)</t>
    </r>
  </si>
  <si>
    <r>
      <rPr>
        <rFont val="Calibri"/>
        <b/>
        <color theme="1"/>
        <sz val="11.0"/>
      </rPr>
      <t xml:space="preserve">Калорийность
на 100г.
</t>
    </r>
    <r>
      <rPr>
        <rFont val="Calibri"/>
        <b val="0"/>
        <color theme="1"/>
        <sz val="11.0"/>
      </rPr>
      <t>(ккал)</t>
    </r>
  </si>
  <si>
    <r>
      <rPr>
        <rFont val="Calibri"/>
        <b/>
        <color theme="1"/>
        <sz val="11.0"/>
      </rPr>
      <t xml:space="preserve">Белки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</si>
  <si>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Жиры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</si>
  <si>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Углеводы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</si>
  <si>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0.0"/>
      </rPr>
      <t xml:space="preserve">Калорийность порции
</t>
    </r>
    <r>
      <rPr>
        <rFont val="Calibri"/>
        <b val="0"/>
        <color theme="1"/>
        <sz val="10.0"/>
      </rPr>
      <t>(ккал)</t>
    </r>
  </si>
  <si>
    <r>
      <rPr>
        <rFont val="Calibri"/>
        <b/>
        <color theme="1"/>
        <sz val="11.0"/>
      </rPr>
      <t xml:space="preserve">Белки порции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</si>
  <si>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Вес порции на 1 чел
</t>
    </r>
    <r>
      <rPr>
        <rFont val="Calibri"/>
        <b val="0"/>
        <color theme="1"/>
        <sz val="11.0"/>
      </rPr>
      <t>(г.)</t>
    </r>
  </si>
  <si>
    <r>
      <rPr>
        <rFont val="Calibri"/>
        <b/>
        <color theme="1"/>
        <sz val="11.0"/>
      </rPr>
      <t xml:space="preserve">Вес на группу,
</t>
    </r>
    <r>
      <rPr>
        <rFont val="Calibri"/>
        <b val="0"/>
        <color theme="1"/>
        <sz val="11.0"/>
      </rPr>
      <t>( г.)</t>
    </r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</si>
  <si>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</si>
  <si>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Мол. сгущ. с сах.</t>
  </si>
  <si>
    <t>Сухари бел.</t>
  </si>
  <si>
    <t>Сахар</t>
  </si>
  <si>
    <t>чай</t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</si>
  <si>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</si>
  <si>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t>Суп конц. с мяс</t>
  </si>
  <si>
    <t>Куриное филе консерв.</t>
  </si>
  <si>
    <t>Сухари черн.</t>
  </si>
  <si>
    <t>шок. батончик</t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</si>
  <si>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</si>
  <si>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t>миндаль</t>
  </si>
  <si>
    <t>Конфета</t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</si>
  <si>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~35% от дневной нормы</t>
    </r>
  </si>
  <si>
    <t>Тушенка говяж.</t>
  </si>
  <si>
    <t>Лук репчатый</t>
  </si>
  <si>
    <t>Кетчуп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</si>
  <si>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</si>
  <si>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</si>
  <si>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Пшено</t>
  </si>
  <si>
    <r>
      <rPr>
        <rFont val="Calibri"/>
        <b/>
        <color theme="1"/>
        <sz val="11.0"/>
      </rPr>
      <t>Обед</t>
    </r>
    <r>
      <rPr>
        <rFont val="Calibri"/>
        <b val="0"/>
        <color rgb="FFFF0000"/>
        <sz val="11.0"/>
      </rPr>
      <t xml:space="preserve">  ~25% от дневной нормы</t>
    </r>
  </si>
  <si>
    <t>Помадка фруктовая</t>
  </si>
  <si>
    <r>
      <rPr>
        <rFont val="Calibri"/>
        <b/>
        <color theme="1"/>
        <sz val="11.0"/>
      </rPr>
      <t>Перекус</t>
    </r>
    <r>
      <rPr>
        <rFont val="Calibri"/>
        <b val="0"/>
        <color rgb="FFFF0000"/>
        <sz val="11.0"/>
      </rPr>
      <t xml:space="preserve">  ~15% от дневной нормы</t>
    </r>
  </si>
  <si>
    <t xml:space="preserve">Колбаски </t>
  </si>
  <si>
    <t>Сладкое</t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</si>
  <si>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</si>
  <si>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t>Гречка</t>
  </si>
  <si>
    <t>Тушенка свин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</si>
  <si>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</si>
  <si>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r>
      <rPr>
        <rFont val="Calibri"/>
        <b/>
        <color theme="1"/>
        <sz val="11.0"/>
      </rPr>
      <t>Завтрак</t>
    </r>
    <r>
      <rPr>
        <rFont val="Calibri"/>
        <b/>
        <color rgb="FFFF0000"/>
        <sz val="11.0"/>
      </rPr>
      <t xml:space="preserve"> ~</t>
    </r>
    <r>
      <rPr>
        <rFont val="Calibri"/>
        <b val="0"/>
        <color rgb="FFFF0000"/>
        <sz val="11.0"/>
      </rPr>
      <t>25% от дневной нормы</t>
    </r>
  </si>
  <si>
    <t>Манка</t>
  </si>
  <si>
    <r>
      <rPr>
        <rFont val="Calibri"/>
        <b/>
        <color theme="1"/>
        <sz val="11.0"/>
      </rPr>
      <t xml:space="preserve">Обед </t>
    </r>
    <r>
      <rPr>
        <rFont val="Calibri"/>
        <b val="0"/>
        <color rgb="FFFF0000"/>
        <sz val="11.0"/>
      </rPr>
      <t xml:space="preserve"> ~25% от дневной нормы</t>
    </r>
  </si>
  <si>
    <t>мурмилад</t>
  </si>
  <si>
    <r>
      <rPr>
        <rFont val="Calibri"/>
        <b/>
        <color theme="1"/>
        <sz val="11.0"/>
      </rPr>
      <t xml:space="preserve">Перекус  </t>
    </r>
    <r>
      <rPr>
        <rFont val="Calibri"/>
        <b val="0"/>
        <color rgb="FFFF0000"/>
        <sz val="11.0"/>
      </rPr>
      <t xml:space="preserve"> ~15% от дневной нормы</t>
    </r>
  </si>
  <si>
    <t>Курага</t>
  </si>
  <si>
    <r>
      <rPr>
        <rFont val="Calibri"/>
        <b/>
        <color theme="1"/>
        <sz val="11.0"/>
      </rPr>
      <t xml:space="preserve">Ужин  </t>
    </r>
    <r>
      <rPr>
        <rFont val="Calibri"/>
        <b val="0"/>
        <color rgb="FFFF0000"/>
        <sz val="11.0"/>
      </rPr>
      <t xml:space="preserve">  ~35% от дневной нормы</t>
    </r>
  </si>
  <si>
    <t>Картоф. пюре</t>
  </si>
  <si>
    <t>Тушенка свин.</t>
  </si>
  <si>
    <t>Халва ореховая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</si>
  <si>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</si>
  <si>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r>
      <rPr>
        <rFont val="Calibri"/>
        <b/>
        <color theme="1"/>
        <sz val="11.0"/>
      </rPr>
      <t xml:space="preserve">Завтрак </t>
    </r>
    <r>
      <rPr>
        <rFont val="Calibri"/>
        <b/>
        <color rgb="FFFF0000"/>
        <sz val="11.0"/>
      </rPr>
      <t>~</t>
    </r>
    <r>
      <rPr>
        <rFont val="Calibri"/>
        <b val="0"/>
        <color rgb="FFFF0000"/>
        <sz val="11.0"/>
      </rPr>
      <t>25% от дневной нормы</t>
    </r>
  </si>
  <si>
    <t>Рис</t>
  </si>
  <si>
    <r>
      <rPr>
        <rFont val="Calibri"/>
        <b/>
        <color theme="1"/>
        <sz val="11.0"/>
      </rPr>
      <t xml:space="preserve">Обед  </t>
    </r>
    <r>
      <rPr>
        <rFont val="Calibri"/>
        <b val="0"/>
        <color rgb="FFFF0000"/>
        <sz val="11.0"/>
      </rPr>
      <t>~25% от дневной нормы</t>
    </r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</si>
  <si>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  <r>
      <rPr>
        <rFont val="Calibri"/>
        <b val="0"/>
        <color rgb="FFFF0000"/>
        <sz val="11.0"/>
      </rPr>
      <t>~15% от дневной нормы</t>
    </r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</si>
  <si>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~35% от дневной нормы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</si>
  <si>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</si>
  <si>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Конфета "Батончик"</t>
  </si>
  <si>
    <r>
      <rPr>
        <rFont val="Calibri"/>
        <b/>
        <color theme="1"/>
        <sz val="11.0"/>
      </rPr>
      <t>Перекус</t>
    </r>
    <r>
      <rPr>
        <rFont val="Calibri"/>
        <b/>
        <i/>
        <color rgb="FFFF0000"/>
        <sz val="11.0"/>
      </rPr>
      <t xml:space="preserve">  </t>
    </r>
  </si>
  <si>
    <t>Грильяж</t>
  </si>
  <si>
    <t>Орехи грецкие</t>
  </si>
  <si>
    <r>
      <rPr>
        <rFont val="Calibri"/>
        <b/>
        <color theme="1"/>
        <sz val="11.0"/>
      </rPr>
      <t>Ужин</t>
    </r>
    <r>
      <rPr>
        <rFont val="Calibri"/>
        <b val="0"/>
        <color rgb="FFFF0000"/>
        <sz val="11.0"/>
      </rPr>
      <t xml:space="preserve">   </t>
    </r>
  </si>
  <si>
    <t>Сущенное мясо (фарш)</t>
  </si>
  <si>
    <r>
      <rPr>
        <rFont val="Calibri"/>
        <b/>
        <color rgb="FF00FFFF"/>
        <sz val="11.0"/>
      </rPr>
      <t>должно стремиться к</t>
    </r>
    <r>
      <rPr>
        <rFont val="Calibri"/>
        <color theme="1"/>
        <sz val="11.0"/>
      </rPr>
      <t xml:space="preserve"> 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1</t>
    </r>
    <r>
      <rPr>
        <rFont val="Calibri"/>
        <color theme="1"/>
        <sz val="11.0"/>
      </rPr>
      <t xml:space="preserve"> | </t>
    </r>
    <r>
      <rPr>
        <rFont val="Calibri"/>
        <color rgb="FFFF0000"/>
        <sz val="11.0"/>
      </rPr>
      <t>4</t>
    </r>
    <r>
      <rPr>
        <rFont val="Calibri"/>
        <color theme="1"/>
        <sz val="11.0"/>
      </rPr>
      <t xml:space="preserve"> </t>
    </r>
  </si>
  <si>
    <t>сыр 45%</t>
  </si>
  <si>
    <t>Наименование продукта</t>
  </si>
  <si>
    <t>белки</t>
  </si>
  <si>
    <t>жиры</t>
  </si>
  <si>
    <t>углеводы</t>
  </si>
  <si>
    <t>ккал,100 гр</t>
  </si>
  <si>
    <t>Порция на 1 чел</t>
  </si>
  <si>
    <t>Тушенка говяж</t>
  </si>
  <si>
    <t>Мясо сублим</t>
  </si>
  <si>
    <t>Мясо соевое</t>
  </si>
  <si>
    <t>корейка копч</t>
  </si>
  <si>
    <t>суп конц с мяс</t>
  </si>
  <si>
    <t>сливки сухие</t>
  </si>
  <si>
    <t>молоко сухое</t>
  </si>
  <si>
    <t>мол сгущ с сах</t>
  </si>
  <si>
    <t>сыр жирн 50%</t>
  </si>
  <si>
    <t>яичный порошок</t>
  </si>
  <si>
    <t>масло слив топл</t>
  </si>
  <si>
    <t>масло слив</t>
  </si>
  <si>
    <t>сало свинное</t>
  </si>
  <si>
    <t>сухари черн</t>
  </si>
  <si>
    <t>сухари бел</t>
  </si>
  <si>
    <t>печенье</t>
  </si>
  <si>
    <t>макароны</t>
  </si>
  <si>
    <t>рис</t>
  </si>
  <si>
    <t>гречка</t>
  </si>
  <si>
    <t>манка</t>
  </si>
  <si>
    <t>овсянка</t>
  </si>
  <si>
    <t>пшено</t>
  </si>
  <si>
    <t>картоф пюре</t>
  </si>
  <si>
    <t>соль</t>
  </si>
  <si>
    <t>лук репчатый</t>
  </si>
  <si>
    <t>чеснок</t>
  </si>
  <si>
    <t>сахар</t>
  </si>
  <si>
    <t>халва</t>
  </si>
  <si>
    <t>шоколад молочн</t>
  </si>
  <si>
    <t>какао порошок</t>
  </si>
  <si>
    <t>сухофрукты</t>
  </si>
  <si>
    <t>орехи грецки</t>
  </si>
  <si>
    <t>Наименование продуктов</t>
  </si>
  <si>
    <t>Усвояемая съедобная часть из 100 г продукта, г</t>
  </si>
  <si>
    <t>Калорийность, ккал.</t>
  </si>
  <si>
    <t>Белки</t>
  </si>
  <si>
    <t>Жиры</t>
  </si>
  <si>
    <t>Углеводы</t>
  </si>
  <si>
    <t>Хлебобулочные изделия</t>
  </si>
  <si>
    <t>Хлеб ржаной</t>
  </si>
  <si>
    <t>Хлеб пшеничный, грубый</t>
  </si>
  <si>
    <t>Хлеб пшеничный, лучший</t>
  </si>
  <si>
    <t>Булки городские</t>
  </si>
  <si>
    <t>Батоны</t>
  </si>
  <si>
    <t>Сухари ржаные</t>
  </si>
  <si>
    <t>64, t</t>
  </si>
  <si>
    <t>Сухари пшеничные</t>
  </si>
  <si>
    <t>Сухари дорожные</t>
  </si>
  <si>
    <t>Галеты «Поход»</t>
  </si>
  <si>
    <t>—</t>
  </si>
  <si>
    <t>Баранки, сушки</t>
  </si>
  <si>
    <t>Печенье сухое</t>
  </si>
  <si>
    <t>Печенье сахарное</t>
  </si>
  <si>
    <t>Пряники</t>
  </si>
  <si>
    <t>Мука ржаная</t>
  </si>
  <si>
    <t>Мука пшеничная</t>
  </si>
  <si>
    <t>Молочные продукты, жиры</t>
  </si>
  <si>
    <t>Молоко коровье цельное</t>
  </si>
  <si>
    <t>Молоко коровье обезжиренное</t>
  </si>
  <si>
    <t>Молоко коровье: цельное сухое</t>
  </si>
  <si>
    <t>Молоко сухое обезжиренное</t>
  </si>
  <si>
    <t>Молоко овечье</t>
  </si>
  <si>
    <t>Молоко козье</t>
  </si>
  <si>
    <t>Кислое молоко</t>
  </si>
  <si>
    <t>Кефир</t>
  </si>
  <si>
    <t>Кумыс</t>
  </si>
  <si>
    <t>Молоко сгущеное с сахаром</t>
  </si>
  <si>
    <t>Молоко сгущеное без сахара</t>
  </si>
  <si>
    <t>Сливки 10%-ной жирности</t>
  </si>
  <si>
    <t>Сливки 35%-ной жирности</t>
  </si>
  <si>
    <t>Сливки сухие без сахара</t>
  </si>
  <si>
    <t>Сливки сгущеные с сахаром</t>
  </si>
  <si>
    <t>Сметана</t>
  </si>
  <si>
    <t>Творог нежирный</t>
  </si>
  <si>
    <t>Творог 9% жирности</t>
  </si>
  <si>
    <t>Творог 20% жирности</t>
  </si>
  <si>
    <t>Сырковая масса жирная</t>
  </si>
  <si>
    <t>Сырковая масса нежирная</t>
  </si>
  <si>
    <t>Сыр 40% жирности</t>
  </si>
  <si>
    <t>Сыр 45% жирности</t>
  </si>
  <si>
    <t>Сыр 50% жирности</t>
  </si>
  <si>
    <t>Брынза 40% жирности</t>
  </si>
  <si>
    <t>Сыр плавленый 40% жирности</t>
  </si>
  <si>
    <t>Масло сливочное вологодское</t>
  </si>
  <si>
    <t>Масло сливочное шоколадное</t>
  </si>
  <si>
    <t>Масло сливочное несоленое</t>
  </si>
  <si>
    <t>Масло топленое</t>
  </si>
  <si>
    <t>Масло подсолнечное</t>
  </si>
  <si>
    <t>Масло хлопковое</t>
  </si>
  <si>
    <t>Маргарин столовый</t>
  </si>
  <si>
    <t>Маргарин молочный</t>
  </si>
  <si>
    <t>Комбижир</t>
  </si>
  <si>
    <t>Сало говяжье</t>
  </si>
  <si>
    <t>Сало свиное</t>
  </si>
  <si>
    <t>Жир бараний топленый</t>
  </si>
  <si>
    <t>Жир говяжий топленый</t>
  </si>
  <si>
    <t>Жир свиной топленый</t>
  </si>
  <si>
    <t>Грудинка копченая</t>
  </si>
  <si>
    <t>Корейка копченая</t>
  </si>
  <si>
    <t>Яйцо</t>
  </si>
  <si>
    <t>Яичный порошек</t>
  </si>
  <si>
    <t>Мясо и мясные продукты</t>
  </si>
  <si>
    <t>Говядина жирная</t>
  </si>
  <si>
    <t>Говядина средняя</t>
  </si>
  <si>
    <t>Говядина тощая</t>
  </si>
  <si>
    <t>Баранина жирная</t>
  </si>
  <si>
    <t>Свинина жирная</t>
  </si>
  <si>
    <t>Свинина мясная</t>
  </si>
  <si>
    <t>Телятина жирная</t>
  </si>
  <si>
    <t>Телятина постная</t>
  </si>
  <si>
    <t>Солонина</t>
  </si>
  <si>
    <t>Кролик</t>
  </si>
  <si>
    <t>Куры</t>
  </si>
  <si>
    <t>Колбаса сырокопченая</t>
  </si>
  <si>
    <t>Колбаса полукопченая</t>
  </si>
  <si>
    <t>Колбаса любительская вареная</t>
  </si>
  <si>
    <t>Колбаса чайная</t>
  </si>
  <si>
    <t>Колбаса ливерная</t>
  </si>
  <si>
    <t>Сосиски говяжьи</t>
  </si>
  <si>
    <t>Ветчина</t>
  </si>
  <si>
    <t>Мозги</t>
  </si>
  <si>
    <t>Печень</t>
  </si>
  <si>
    <t>Почки</t>
  </si>
  <si>
    <t>Язык</t>
  </si>
  <si>
    <t>Шашлык из баранины</t>
  </si>
  <si>
    <t>Шашлык из свинины</t>
  </si>
  <si>
    <t>Мясо жареное консерв.</t>
  </si>
  <si>
    <t>Свинина тушеная консерв.</t>
  </si>
  <si>
    <t>Говядина тушеная консерв.</t>
  </si>
  <si>
    <t>Баранина тушеная консерв.</t>
  </si>
  <si>
    <t>Гуляш говяжий консерв.</t>
  </si>
  <si>
    <t>Почки в томатном соусе консерв.</t>
  </si>
  <si>
    <t>6,S</t>
  </si>
  <si>
    <t>Язык говяжий в желе консерв.</t>
  </si>
  <si>
    <t>Мозги жареные консерв.</t>
  </si>
  <si>
    <t>Паштет мясной консерв.</t>
  </si>
  <si>
    <t>Паштет печеночный консерв.</t>
  </si>
  <si>
    <t>Говядина консерв. с горохом</t>
  </si>
  <si>
    <t>Говядина консерв, с макаронами</t>
  </si>
  <si>
    <t>Говядина консерв. с фасолью</t>
  </si>
  <si>
    <t>Свинина консерв. с фа-с&amp;яыо</t>
  </si>
  <si>
    <t>Завтрак туриста (говядина)</t>
  </si>
  <si>
    <t>Колбасный фарш консерв.</t>
  </si>
  <si>
    <t>Рыба и рыбные продукты</t>
  </si>
  <si>
    <t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</si>
  <si>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</si>
  <si>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</si>
  <si>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</si>
  <si>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</si>
  <si>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</si>
  <si>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</si>
  <si>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</si>
  <si>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</si>
  <si>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</si>
  <si>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</si>
  <si>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</si>
  <si>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</si>
  <si>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>Сельдь свежая</t>
  </si>
  <si>
    <t>Корюшка</t>
  </si>
  <si>
    <t>Кета соленая</t>
  </si>
  <si>
    <t>Сельдь соленая</t>
  </si>
  <si>
    <t>Сельдь копченая</t>
  </si>
  <si>
    <t>Вобла сушеная</t>
  </si>
  <si>
    <t>Судак бланширов.</t>
  </si>
  <si>
    <t>Сельдь бланширов.</t>
  </si>
  <si>
    <t>Сардины бланширов.</t>
  </si>
  <si>
    <t>Печень трески бланширов.</t>
  </si>
  <si>
    <t>Шпроты в масле</t>
  </si>
  <si>
    <t>Кефаль в масле</t>
  </si>
  <si>
    <t>Треска копченая в масле</t>
  </si>
  <si>
    <t>Салака копченая в масле</t>
  </si>
  <si>
    <t>Корюшка копченая в масле</t>
  </si>
  <si>
    <t>Осетр в собственном соку</t>
  </si>
  <si>
    <t>Горбуша в собственном соку</t>
  </si>
  <si>
    <t>Кета в собственном соку</t>
  </si>
  <si>
    <t>Белуга в собственном соку</t>
  </si>
  <si>
    <t>Судак в собственном соку</t>
  </si>
  <si>
    <t>Печень трески в собственном соку</t>
  </si>
  <si>
    <t>Лещ в томате</t>
  </si>
  <si>
    <t>Сом в томате</t>
  </si>
  <si>
    <t>Судак в томате</t>
  </si>
  <si>
    <t>Щука в томате</t>
  </si>
  <si>
    <t>Печень трески в томате</t>
  </si>
  <si>
    <t>Камбала в томате</t>
  </si>
  <si>
    <t>Севрюга в томате</t>
  </si>
  <si>
    <t>Килька пряного посола</t>
  </si>
  <si>
    <t>Икра черная зернистая</t>
  </si>
  <si>
    <t>Икра черная паюсная</t>
  </si>
  <si>
    <t>Вобла копченая</t>
  </si>
  <si>
    <t>Вобла вяленая</t>
  </si>
  <si>
    <t>Лещ копченый</t>
  </si>
  <si>
    <t>Крупы, макаронные изделия</t>
  </si>
  <si>
    <t>Горох</t>
  </si>
  <si>
    <t>Гречневая</t>
  </si>
  <si>
    <t>63.4</t>
  </si>
  <si>
    <t>Кукуруза</t>
  </si>
  <si>
    <t>Манная</t>
  </si>
  <si>
    <t>Овсяная</t>
  </si>
  <si>
    <t>Перловая</t>
  </si>
  <si>
    <t>Пшеничная крупа «Артек»</t>
  </si>
  <si>
    <t>Толокно</t>
  </si>
  <si>
    <t>Фасоль</t>
  </si>
  <si>
    <t>Ячневая</t>
  </si>
  <si>
    <t>Макароны, лапша, вермишель</t>
  </si>
  <si>
    <t>Сахар, кондитерские изделия</t>
  </si>
  <si>
    <t>Сахар-рафинад, песок</t>
  </si>
  <si>
    <t>Мед</t>
  </si>
  <si>
    <t>Карамель леденцовая</t>
  </si>
  <si>
    <t>Карамель с помадной начинкой</t>
  </si>
  <si>
    <t>Карамель с фруктовой начинкой</t>
  </si>
  <si>
    <t>Карамель с шоколадно-ореховой начинкой</t>
  </si>
  <si>
    <t>Драже помадное</t>
  </si>
  <si>
    <t>Драже ореховое в шоколаде</t>
  </si>
  <si>
    <t>Конфеты шоколадные грильяж</t>
  </si>
  <si>
    <t>Конфеты шоколадные, помадные</t>
  </si>
  <si>
    <t>71.8</t>
  </si>
  <si>
    <t>Конфеты шоколадные фруктовые</t>
  </si>
  <si>
    <t>Батончики ореховые</t>
  </si>
  <si>
    <t>Тянучка сливочная</t>
  </si>
  <si>
    <t>86.5</t>
  </si>
  <si>
    <t>Ирис «Золотой ключик»</t>
  </si>
  <si>
    <t>Шоколад ванильный</t>
  </si>
  <si>
    <t>55.3</t>
  </si>
  <si>
    <t>Шоколад «Золотой ярлык»</t>
  </si>
  <si>
    <t>Шоколад молочный (десертиый)</t>
  </si>
  <si>
    <t>Какао (порошок)</t>
  </si>
  <si>
    <t>Мармелад желейный формовой</t>
  </si>
  <si>
    <t>Мармелад яблочный формовой</t>
  </si>
  <si>
    <t>64.7</t>
  </si>
  <si>
    <t>Пастила</t>
  </si>
  <si>
    <t>Зефир</t>
  </si>
  <si>
    <t>Халва арахисовая</t>
  </si>
  <si>
    <t>Халва подсолнечная</t>
  </si>
  <si>
    <t>Халва тахинрая</t>
  </si>
  <si>
    <t>Повидло яблочное</t>
  </si>
  <si>
    <t>Варенье</t>
  </si>
  <si>
    <t>74.2</t>
  </si>
  <si>
    <t>Овощи</t>
  </si>
  <si>
    <t>Капуста белокачанная</t>
  </si>
  <si>
    <t>Капуста квашеная</t>
  </si>
  <si>
    <t>Капуста сушеная</t>
  </si>
  <si>
    <t>Картофель</t>
  </si>
  <si>
    <t>Картофель сушеный или крупка</t>
  </si>
  <si>
    <t>72.3</t>
  </si>
  <si>
    <t>Морковь</t>
  </si>
  <si>
    <t>Морковь сушеная</t>
  </si>
  <si>
    <t>Свекла</t>
  </si>
  <si>
    <t>Свекла сушеная</t>
  </si>
  <si>
    <t>Лук репчатый сушеный</t>
  </si>
  <si>
    <t>Лук зеленый (перо)</t>
  </si>
  <si>
    <t>Огурцы</t>
  </si>
  <si>
    <t>Помидоры</t>
  </si>
  <si>
    <t>Репа</t>
  </si>
  <si>
    <t>Редис</t>
  </si>
  <si>
    <t>Щавель</t>
  </si>
  <si>
    <t>Горошек зеленый свежий</t>
  </si>
  <si>
    <t>Горошек зеленый консерв.</t>
  </si>
  <si>
    <t>Перец фаршированный консерв.</t>
  </si>
  <si>
    <t>Икра баклажанная, кабачковая</t>
  </si>
  <si>
    <t>Томатная паста</t>
  </si>
  <si>
    <t>Борщ консерв.</t>
  </si>
  <si>
    <t>Рассольник консерв.</t>
  </si>
  <si>
    <t>Щи из свежей капусты консерв.</t>
  </si>
  <si>
    <t>Грибы белые сушеные</t>
  </si>
  <si>
    <t>Грибы белые свежие</t>
  </si>
  <si>
    <t>Маслята свежие</t>
  </si>
  <si>
    <t>Опята свежие</t>
  </si>
  <si>
    <t>Фрукты, ягоды, орехи</t>
  </si>
  <si>
    <t>Яблоки</t>
  </si>
  <si>
    <t>Смородина черная</t>
  </si>
  <si>
    <t>Смородина красная</t>
  </si>
  <si>
    <t>Малина</t>
  </si>
  <si>
    <t>Земляника</t>
  </si>
  <si>
    <t>Абрикосы</t>
  </si>
  <si>
    <t>Слива, алыча</t>
  </si>
  <si>
    <t>Клюква</t>
  </si>
  <si>
    <t>Арбуз</t>
  </si>
  <si>
    <t>Дыня</t>
  </si>
  <si>
    <t>Сухофрукты в ассортименте</t>
  </si>
  <si>
    <t>Абрикосы с косточкой (урюк)</t>
  </si>
  <si>
    <t>Абрикосы без косточки (курага)</t>
  </si>
  <si>
    <t>Виноград (изюм)</t>
  </si>
  <si>
    <t>Виноград (кишмиш)</t>
  </si>
  <si>
    <t>Груши сушеные</t>
  </si>
  <si>
    <t>Персики (курага)</t>
  </si>
  <si>
    <t>Чернослив</t>
  </si>
  <si>
    <t>Яблоки сушеные</t>
  </si>
  <si>
    <t>Орехи лесные</t>
  </si>
  <si>
    <t>Орехи кедровые</t>
  </si>
  <si>
    <t>Миндаль</t>
  </si>
  <si>
    <t>Напитки</t>
  </si>
  <si>
    <t>Чай с сахаром</t>
  </si>
  <si>
    <t>Кофе с молоком</t>
  </si>
  <si>
    <t>Айран</t>
  </si>
  <si>
    <t>Молоко кипяченое</t>
  </si>
  <si>
    <t>Какао</t>
  </si>
  <si>
    <t>Кисель фруктово-ягодный</t>
  </si>
  <si>
    <t>Кисель молочный</t>
  </si>
  <si>
    <t>Компот из сухофруктов</t>
  </si>
  <si>
    <t>Компот консерв. (в среднем)</t>
  </si>
  <si>
    <t>Сок томатный</t>
  </si>
  <si>
    <t>Сок яблочный</t>
  </si>
  <si>
    <t>Сок виноградный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</si>
</sst>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8.0"/>
      <color rgb="FFFF0000"/>
      <name val="Verdana"/>
    </font>
    <font/>
    <font>
      <sz val="11.0"/>
      <color theme="1"/>
      <name val="Calibri"/>
    </font>
    <font>
      <sz val="11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rgb="FF980000"/>
      <name val="Calibri"/>
    </font>
    <font>
      <b/>
      <sz val="10.0"/>
      <color theme="1"/>
      <name val="Calibri"/>
    </font>
    <font>
      <b/>
      <sz val="11.0"/>
      <color theme="0"/>
      <name val="Calibri"/>
    </font>
    <font>
      <b/>
      <sz val="11.0"/>
      <color rgb="FF999999"/>
      <name val="Calibri"/>
    </font>
    <font>
      <b/>
      <sz val="11.0"/>
      <color rgb="FF0039FF"/>
      <name val="Calibri"/>
    </font>
    <font>
      <sz val="11.0"/>
      <color rgb="FF000000"/>
      <name val="Calibri"/>
    </font>
    <font>
      <b/>
      <sz val="11.0"/>
      <color rgb="FFFF0000"/>
      <name val="Calibri"/>
    </font>
    <font>
      <sz val="9.0"/>
      <color rgb="FF000080"/>
      <name val="Arial"/>
    </font>
    <font>
      <b/>
      <sz val="9.0"/>
      <color rgb="FF00008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</fills>
  <borders count="56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/>
    </border>
    <border>
      <left/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ck">
        <color rgb="FF000000"/>
      </bottom>
    </border>
    <border>
      <left/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double">
        <color rgb="FF000000"/>
      </bottom>
    </border>
    <border>
      <left/>
      <right style="thick">
        <color rgb="FF000000"/>
      </right>
      <top style="thick">
        <color rgb="FF000000"/>
      </top>
      <bottom style="double">
        <color rgb="FF000000"/>
      </bottom>
    </border>
    <border>
      <left/>
      <right/>
      <top/>
    </border>
    <border>
      <left style="thick">
        <color rgb="FF000000"/>
      </left>
      <right/>
      <top/>
      <bottom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n">
        <color rgb="FF000000"/>
      </top>
      <bottom/>
    </border>
    <border>
      <right style="thin">
        <color rgb="FF000000"/>
      </right>
      <top/>
      <bottom style="thick">
        <color rgb="FF000000"/>
      </bottom>
    </border>
    <border>
      <top style="thin">
        <color rgb="FF000000"/>
      </top>
    </border>
    <border>
      <left/>
      <right/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3" fontId="3" numFmtId="0" xfId="0" applyAlignment="1" applyBorder="1" applyFill="1" applyFont="1">
      <alignment horizontal="center" vertical="center"/>
    </xf>
    <xf borderId="0" fillId="0" fontId="4" numFmtId="0" xfId="0" applyFont="1"/>
    <xf borderId="5" fillId="4" fontId="3" numFmtId="0" xfId="0" applyBorder="1" applyFill="1" applyFont="1"/>
    <xf borderId="6" fillId="0" fontId="2" numFmtId="0" xfId="0" applyBorder="1" applyFont="1"/>
    <xf borderId="7" fillId="0" fontId="2" numFmtId="0" xfId="0" applyBorder="1" applyFont="1"/>
    <xf borderId="8" fillId="5" fontId="5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4" fontId="3" numFmtId="0" xfId="0" applyBorder="1" applyFont="1"/>
    <xf borderId="12" fillId="6" fontId="6" numFmtId="0" xfId="0" applyAlignment="1" applyBorder="1" applyFill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7" fontId="5" numFmtId="0" xfId="0" applyAlignment="1" applyBorder="1" applyFill="1" applyFont="1">
      <alignment horizontal="right" vertical="center"/>
    </xf>
    <xf borderId="16" fillId="3" fontId="7" numFmtId="0" xfId="0" applyAlignment="1" applyBorder="1" applyFont="1">
      <alignment horizontal="left" readingOrder="0" vertical="center"/>
    </xf>
    <xf borderId="17" fillId="6" fontId="3" numFmtId="0" xfId="0" applyAlignment="1" applyBorder="1" applyFont="1">
      <alignment horizontal="center" shrinkToFit="0" vertical="center" wrapText="1"/>
    </xf>
    <xf borderId="4" fillId="6" fontId="5" numFmtId="0" xfId="0" applyAlignment="1" applyBorder="1" applyFont="1">
      <alignment horizontal="center" vertical="center"/>
    </xf>
    <xf borderId="18" fillId="6" fontId="5" numFmtId="0" xfId="0" applyAlignment="1" applyBorder="1" applyFont="1">
      <alignment horizontal="center" shrinkToFit="0" vertical="center" wrapText="1"/>
    </xf>
    <xf borderId="19" fillId="5" fontId="5" numFmtId="0" xfId="0" applyAlignment="1" applyBorder="1" applyFont="1">
      <alignment horizontal="center" shrinkToFit="0" vertical="center" wrapText="1"/>
    </xf>
    <xf borderId="20" fillId="5" fontId="5" numFmtId="0" xfId="0" applyAlignment="1" applyBorder="1" applyFont="1">
      <alignment horizontal="center" shrinkToFit="0" vertical="center" wrapText="1"/>
    </xf>
    <xf borderId="21" fillId="5" fontId="5" numFmtId="0" xfId="0" applyAlignment="1" applyBorder="1" applyFont="1">
      <alignment horizontal="center" shrinkToFit="0" vertical="center" wrapText="1"/>
    </xf>
    <xf borderId="22" fillId="6" fontId="8" numFmtId="0" xfId="0" applyAlignment="1" applyBorder="1" applyFont="1">
      <alignment horizontal="center" readingOrder="0" shrinkToFit="0" vertical="center" wrapText="1"/>
    </xf>
    <xf borderId="23" fillId="6" fontId="5" numFmtId="0" xfId="0" applyAlignment="1" applyBorder="1" applyFont="1">
      <alignment horizontal="center" readingOrder="0" shrinkToFit="0" vertical="center" wrapText="1"/>
    </xf>
    <xf borderId="24" fillId="6" fontId="5" numFmtId="0" xfId="0" applyAlignment="1" applyBorder="1" applyFont="1">
      <alignment horizontal="center" readingOrder="0" shrinkToFit="0" vertical="center" wrapText="1"/>
    </xf>
    <xf borderId="25" fillId="6" fontId="5" numFmtId="0" xfId="0" applyAlignment="1" applyBorder="1" applyFont="1">
      <alignment horizontal="center" readingOrder="0" shrinkToFit="0" vertical="center" wrapText="1"/>
    </xf>
    <xf borderId="26" fillId="6" fontId="5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8" fillId="8" fontId="5" numFmtId="0" xfId="0" applyBorder="1" applyFill="1" applyFont="1"/>
    <xf borderId="29" fillId="8" fontId="5" numFmtId="0" xfId="0" applyBorder="1" applyFont="1"/>
    <xf borderId="23" fillId="8" fontId="5" numFmtId="0" xfId="0" applyBorder="1" applyFont="1"/>
    <xf borderId="24" fillId="8" fontId="5" numFmtId="0" xfId="0" applyBorder="1" applyFont="1"/>
    <xf borderId="30" fillId="9" fontId="9" numFmtId="0" xfId="0" applyBorder="1" applyFill="1" applyFont="1"/>
    <xf borderId="31" fillId="8" fontId="5" numFmtId="0" xfId="0" applyBorder="1" applyFont="1"/>
    <xf borderId="29" fillId="9" fontId="9" numFmtId="0" xfId="0" applyBorder="1" applyFont="1"/>
    <xf borderId="32" fillId="8" fontId="10" numFmtId="0" xfId="0" applyBorder="1" applyFont="1"/>
    <xf borderId="33" fillId="0" fontId="5" numFmtId="0" xfId="0" applyBorder="1" applyFont="1"/>
    <xf borderId="0" fillId="0" fontId="3" numFmtId="0" xfId="0" applyFont="1"/>
    <xf borderId="28" fillId="10" fontId="5" numFmtId="0" xfId="0" applyAlignment="1" applyBorder="1" applyFill="1" applyFont="1">
      <alignment readingOrder="0"/>
    </xf>
    <xf borderId="30" fillId="10" fontId="10" numFmtId="0" xfId="0" applyBorder="1" applyFont="1"/>
    <xf borderId="34" fillId="10" fontId="10" numFmtId="0" xfId="0" applyBorder="1" applyFont="1"/>
    <xf borderId="35" fillId="10" fontId="10" numFmtId="0" xfId="0" applyBorder="1" applyFont="1"/>
    <xf borderId="30" fillId="10" fontId="11" numFmtId="10" xfId="0" applyBorder="1" applyFont="1" applyNumberFormat="1"/>
    <xf borderId="23" fillId="10" fontId="10" numFmtId="0" xfId="0" applyBorder="1" applyFont="1"/>
    <xf borderId="24" fillId="10" fontId="10" numFmtId="0" xfId="0" applyBorder="1" applyFont="1"/>
    <xf borderId="29" fillId="10" fontId="10" numFmtId="0" xfId="0" applyBorder="1" applyFont="1"/>
    <xf borderId="32" fillId="10" fontId="10" numFmtId="0" xfId="0" applyBorder="1" applyFont="1"/>
    <xf borderId="33" fillId="0" fontId="3" numFmtId="0" xfId="0" applyBorder="1" applyFont="1"/>
    <xf borderId="28" fillId="3" fontId="3" numFmtId="0" xfId="0" applyAlignment="1" applyBorder="1" applyFont="1">
      <alignment readingOrder="0"/>
    </xf>
    <xf borderId="29" fillId="3" fontId="3" numFmtId="0" xfId="0" applyAlignment="1" applyBorder="1" applyFont="1">
      <alignment readingOrder="0"/>
    </xf>
    <xf borderId="30" fillId="0" fontId="12" numFmtId="0" xfId="0" applyAlignment="1" applyBorder="1" applyFont="1">
      <alignment horizontal="center" readingOrder="0"/>
    </xf>
    <xf borderId="23" fillId="0" fontId="12" numFmtId="0" xfId="0" applyAlignment="1" applyBorder="1" applyFont="1">
      <alignment horizontal="center" readingOrder="0"/>
    </xf>
    <xf borderId="32" fillId="0" fontId="12" numFmtId="0" xfId="0" applyAlignment="1" applyBorder="1" applyFont="1">
      <alignment horizontal="center" readingOrder="0"/>
    </xf>
    <xf borderId="31" fillId="6" fontId="3" numFmtId="0" xfId="0" applyBorder="1" applyFont="1"/>
    <xf borderId="28" fillId="6" fontId="3" numFmtId="0" xfId="0" applyBorder="1" applyFont="1"/>
    <xf borderId="29" fillId="6" fontId="3" numFmtId="0" xfId="0" applyBorder="1" applyFont="1"/>
    <xf borderId="32" fillId="6" fontId="3" numFmtId="0" xfId="0" applyBorder="1" applyFont="1"/>
    <xf borderId="4" fillId="3" fontId="3" numFmtId="0" xfId="0" applyBorder="1" applyFont="1"/>
    <xf borderId="30" fillId="3" fontId="3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center" readingOrder="0"/>
    </xf>
    <xf borderId="23" fillId="3" fontId="3" numFmtId="0" xfId="0" applyAlignment="1" applyBorder="1" applyFont="1">
      <alignment horizontal="center" readingOrder="0"/>
    </xf>
    <xf borderId="32" fillId="3" fontId="3" numFmtId="0" xfId="0" applyAlignment="1" applyBorder="1" applyFont="1">
      <alignment horizontal="center" readingOrder="0"/>
    </xf>
    <xf borderId="28" fillId="3" fontId="3" numFmtId="0" xfId="0" applyBorder="1" applyFont="1"/>
    <xf borderId="29" fillId="3" fontId="3" numFmtId="0" xfId="0" applyBorder="1" applyFont="1"/>
    <xf borderId="30" fillId="3" fontId="3" numFmtId="0" xfId="0" applyAlignment="1" applyBorder="1" applyFont="1">
      <alignment horizontal="center"/>
    </xf>
    <xf borderId="23" fillId="3" fontId="3" numFmtId="0" xfId="0" applyAlignment="1" applyBorder="1" applyFont="1">
      <alignment horizontal="center"/>
    </xf>
    <xf borderId="32" fillId="3" fontId="3" numFmtId="0" xfId="0" applyAlignment="1" applyBorder="1" applyFont="1">
      <alignment horizontal="center"/>
    </xf>
    <xf borderId="31" fillId="10" fontId="10" numFmtId="0" xfId="0" applyBorder="1" applyFont="1"/>
    <xf borderId="0" fillId="0" fontId="5" numFmtId="0" xfId="0" applyFont="1"/>
    <xf borderId="30" fillId="0" fontId="12" numFmtId="0" xfId="0" applyAlignment="1" applyBorder="1" applyFont="1">
      <alignment horizontal="center"/>
    </xf>
    <xf borderId="23" fillId="0" fontId="12" numFmtId="0" xfId="0" applyAlignment="1" applyBorder="1" applyFont="1">
      <alignment horizontal="center"/>
    </xf>
    <xf borderId="32" fillId="0" fontId="12" numFmtId="0" xfId="0" applyAlignment="1" applyBorder="1" applyFont="1">
      <alignment horizontal="center"/>
    </xf>
    <xf borderId="30" fillId="3" fontId="3" numFmtId="0" xfId="0" applyAlignment="1" applyBorder="1" applyFont="1">
      <alignment readingOrder="0"/>
    </xf>
    <xf borderId="23" fillId="3" fontId="3" numFmtId="0" xfId="0" applyAlignment="1" applyBorder="1" applyFont="1">
      <alignment readingOrder="0"/>
    </xf>
    <xf borderId="32" fillId="3" fontId="3" numFmtId="0" xfId="0" applyAlignment="1" applyBorder="1" applyFont="1">
      <alignment readingOrder="0"/>
    </xf>
    <xf borderId="23" fillId="3" fontId="3" numFmtId="0" xfId="0" applyBorder="1" applyFont="1"/>
    <xf borderId="32" fillId="3" fontId="3" numFmtId="0" xfId="0" applyBorder="1" applyFont="1"/>
    <xf borderId="30" fillId="3" fontId="3" numFmtId="0" xfId="0" applyBorder="1" applyFont="1"/>
    <xf borderId="36" fillId="3" fontId="3" numFmtId="0" xfId="0" applyAlignment="1" applyBorder="1" applyFont="1">
      <alignment readingOrder="0"/>
    </xf>
    <xf borderId="37" fillId="3" fontId="3" numFmtId="0" xfId="0" applyAlignment="1" applyBorder="1" applyFont="1">
      <alignment readingOrder="0"/>
    </xf>
    <xf borderId="38" fillId="3" fontId="3" numFmtId="0" xfId="0" applyAlignment="1" applyBorder="1" applyFont="1">
      <alignment readingOrder="0"/>
    </xf>
    <xf borderId="39" fillId="3" fontId="3" numFmtId="0" xfId="0" applyBorder="1" applyFont="1"/>
    <xf borderId="40" fillId="3" fontId="3" numFmtId="0" xfId="0" applyAlignment="1" applyBorder="1" applyFont="1">
      <alignment readingOrder="0"/>
    </xf>
    <xf borderId="39" fillId="6" fontId="3" numFmtId="0" xfId="0" applyBorder="1" applyFont="1"/>
    <xf borderId="36" fillId="6" fontId="3" numFmtId="0" xfId="0" applyBorder="1" applyFont="1"/>
    <xf borderId="41" fillId="6" fontId="3" numFmtId="0" xfId="0" applyBorder="1" applyFont="1"/>
    <xf borderId="21" fillId="6" fontId="3" numFmtId="0" xfId="0" applyBorder="1" applyFont="1"/>
    <xf borderId="42" fillId="0" fontId="2" numFmtId="0" xfId="0" applyBorder="1" applyFont="1"/>
    <xf borderId="5" fillId="11" fontId="3" numFmtId="0" xfId="0" applyAlignment="1" applyBorder="1" applyFill="1" applyFont="1">
      <alignment horizontal="right"/>
    </xf>
    <xf borderId="39" fillId="12" fontId="13" numFmtId="0" xfId="0" applyBorder="1" applyFill="1" applyFont="1"/>
    <xf borderId="36" fillId="12" fontId="13" numFmtId="0" xfId="0" applyBorder="1" applyFont="1"/>
    <xf borderId="1" fillId="4" fontId="3" numFmtId="0" xfId="0" applyBorder="1" applyFont="1"/>
    <xf borderId="43" fillId="0" fontId="3" numFmtId="0" xfId="0" applyBorder="1" applyFont="1"/>
    <xf borderId="44" fillId="8" fontId="5" numFmtId="0" xfId="0" applyBorder="1" applyFont="1"/>
    <xf borderId="45" fillId="8" fontId="5" numFmtId="0" xfId="0" applyBorder="1" applyFont="1"/>
    <xf borderId="46" fillId="8" fontId="5" numFmtId="0" xfId="0" applyBorder="1" applyFont="1"/>
    <xf borderId="47" fillId="8" fontId="5" numFmtId="0" xfId="0" applyBorder="1" applyFont="1"/>
    <xf borderId="48" fillId="8" fontId="5" numFmtId="0" xfId="0" applyBorder="1" applyFont="1"/>
    <xf borderId="49" fillId="8" fontId="5" numFmtId="0" xfId="0" applyBorder="1" applyFont="1"/>
    <xf borderId="50" fillId="8" fontId="10" numFmtId="0" xfId="0" applyBorder="1" applyFont="1"/>
    <xf borderId="4" fillId="3" fontId="3" numFmtId="0" xfId="0" applyAlignment="1" applyBorder="1" applyFont="1">
      <alignment horizontal="center"/>
    </xf>
    <xf borderId="36" fillId="3" fontId="3" numFmtId="0" xfId="0" applyBorder="1" applyFont="1"/>
    <xf borderId="37" fillId="3" fontId="3" numFmtId="0" xfId="0" applyBorder="1" applyFont="1"/>
    <xf borderId="38" fillId="3" fontId="3" numFmtId="0" xfId="0" applyBorder="1" applyFont="1"/>
    <xf borderId="40" fillId="3" fontId="3" numFmtId="0" xfId="0" applyBorder="1" applyFont="1"/>
    <xf borderId="44" fillId="8" fontId="5" numFmtId="0" xfId="0" applyAlignment="1" applyBorder="1" applyFont="1">
      <alignment readingOrder="0"/>
    </xf>
    <xf borderId="23" fillId="13" fontId="14" numFmtId="0" xfId="0" applyAlignment="1" applyBorder="1" applyFill="1" applyFont="1">
      <alignment horizontal="center" shrinkToFit="0" vertical="center" wrapText="1"/>
    </xf>
    <xf borderId="23" fillId="13" fontId="14" numFmtId="0" xfId="0" applyAlignment="1" applyBorder="1" applyFont="1">
      <alignment horizontal="center" readingOrder="0" shrinkToFit="0" vertical="center" wrapText="1"/>
    </xf>
    <xf borderId="51" fillId="13" fontId="3" numFmtId="0" xfId="0" applyAlignment="1" applyBorder="1" applyFont="1">
      <alignment vertical="bottom"/>
    </xf>
    <xf borderId="51" fillId="13" fontId="3" numFmtId="0" xfId="0" applyAlignment="1" applyBorder="1" applyFont="1">
      <alignment horizontal="right" vertical="bottom"/>
    </xf>
    <xf borderId="52" fillId="13" fontId="3" numFmtId="0" xfId="0" applyAlignment="1" applyBorder="1" applyFont="1">
      <alignment horizontal="right" vertical="bottom"/>
    </xf>
    <xf borderId="23" fillId="14" fontId="5" numFmtId="0" xfId="0" applyBorder="1" applyFill="1" applyFont="1"/>
    <xf borderId="4" fillId="14" fontId="5" numFmtId="0" xfId="0" applyBorder="1" applyFont="1"/>
    <xf borderId="23" fillId="0" fontId="3" numFmtId="0" xfId="0" applyBorder="1" applyFont="1"/>
    <xf borderId="53" fillId="13" fontId="15" numFmtId="0" xfId="0" applyAlignment="1" applyBorder="1" applyFont="1">
      <alignment horizontal="center" shrinkToFit="0" vertical="center" wrapText="1"/>
    </xf>
    <xf borderId="54" fillId="13" fontId="15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52" fillId="0" fontId="2" numFmtId="0" xfId="0" applyBorder="1" applyFont="1"/>
    <xf borderId="55" fillId="0" fontId="2" numFmtId="0" xfId="0" applyBorder="1" applyFont="1"/>
    <xf borderId="23" fillId="13" fontId="15" numFmtId="0" xfId="0" applyAlignment="1" applyBorder="1" applyFont="1">
      <alignment horizontal="center" shrinkToFit="0" vertical="center" wrapText="1"/>
    </xf>
    <xf borderId="54" fillId="13" fontId="15" numFmtId="0" xfId="0" applyAlignment="1" applyBorder="1" applyFont="1">
      <alignment shrinkToFit="0" vertical="center" wrapText="1"/>
    </xf>
    <xf borderId="23" fillId="13" fontId="14" numFmtId="0" xfId="0" applyAlignment="1" applyBorder="1" applyFont="1">
      <alignment shrinkToFit="0" vertical="center" wrapText="1"/>
    </xf>
    <xf borderId="23" fillId="13" fontId="14" numFmtId="16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13.14"/>
    <col customWidth="1" min="3" max="3" width="12.29"/>
    <col customWidth="1" min="4" max="4" width="12.57"/>
    <col customWidth="1" min="5" max="5" width="12.43"/>
    <col customWidth="1" min="6" max="6" width="15.57"/>
    <col customWidth="1" min="7" max="7" width="13.71"/>
    <col customWidth="1" min="8" max="8" width="12.57"/>
    <col customWidth="1" min="9" max="9" width="12.43"/>
    <col customWidth="1" min="10" max="10" width="15.57"/>
    <col customWidth="1" min="11" max="11" width="15.29"/>
    <col customWidth="1" min="12" max="12" width="14.43"/>
    <col customWidth="1" min="13" max="13" width="12.57"/>
    <col customWidth="1" min="14" max="29" width="8.0"/>
    <col customWidth="1" min="30" max="30" width="12.57"/>
  </cols>
  <sheetData>
    <row r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20.25" customHeight="1">
      <c r="A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20.25" customHeight="1">
      <c r="A3" s="7"/>
      <c r="B3" s="8"/>
      <c r="C3" s="9"/>
      <c r="D3" s="10" t="s">
        <v>1</v>
      </c>
      <c r="E3" s="11"/>
      <c r="F3" s="12"/>
      <c r="G3" s="13"/>
      <c r="H3" s="14" t="s">
        <v>2</v>
      </c>
      <c r="I3" s="15"/>
      <c r="J3" s="16"/>
      <c r="K3" s="17" t="s">
        <v>3</v>
      </c>
      <c r="L3" s="18">
        <v>4.0</v>
      </c>
      <c r="M3" s="19" t="s">
        <v>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8.0" customHeight="1">
      <c r="A4" s="20" t="s">
        <v>5</v>
      </c>
      <c r="B4" s="21" t="s">
        <v>6</v>
      </c>
      <c r="C4" s="22" t="s">
        <v>7</v>
      </c>
      <c r="D4" s="23" t="s">
        <v>8</v>
      </c>
      <c r="E4" s="23" t="s">
        <v>9</v>
      </c>
      <c r="F4" s="24" t="s">
        <v>10</v>
      </c>
      <c r="G4" s="25" t="s">
        <v>11</v>
      </c>
      <c r="H4" s="26" t="s">
        <v>12</v>
      </c>
      <c r="I4" s="26" t="s">
        <v>13</v>
      </c>
      <c r="J4" s="27" t="s">
        <v>14</v>
      </c>
      <c r="K4" s="28" t="s">
        <v>15</v>
      </c>
      <c r="L4" s="29" t="s">
        <v>16</v>
      </c>
      <c r="M4" s="3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4.25" customHeight="1">
      <c r="A5" s="31" t="s">
        <v>17</v>
      </c>
      <c r="B5" s="32">
        <f t="shared" ref="B5:F5" si="1">SUM(B6,B17,B28,B34)</f>
        <v>808</v>
      </c>
      <c r="C5" s="32">
        <f t="shared" si="1"/>
        <v>9714</v>
      </c>
      <c r="D5" s="33">
        <f t="shared" si="1"/>
        <v>318.1</v>
      </c>
      <c r="E5" s="33">
        <f t="shared" si="1"/>
        <v>357.1</v>
      </c>
      <c r="F5" s="34">
        <f t="shared" si="1"/>
        <v>1111.2</v>
      </c>
      <c r="G5" s="35">
        <f>SUM(G7:G16,G18:G27,G29:G33,G35:G44)</f>
        <v>2960.85</v>
      </c>
      <c r="H5" s="36">
        <f t="shared" ref="H5:J5" si="2">SUM(H6,H17,H28,H34)</f>
        <v>93.45</v>
      </c>
      <c r="I5" s="36">
        <f t="shared" si="2"/>
        <v>124.75</v>
      </c>
      <c r="J5" s="31">
        <f t="shared" si="2"/>
        <v>318.195</v>
      </c>
      <c r="K5" s="37">
        <f t="shared" ref="K5:K44" si="5">B5</f>
        <v>808</v>
      </c>
      <c r="L5" s="38">
        <f t="shared" ref="L5:L44" si="6">K5*$L$3</f>
        <v>3232</v>
      </c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6"/>
    </row>
    <row r="6" ht="14.25" customHeight="1">
      <c r="A6" s="41" t="s">
        <v>18</v>
      </c>
      <c r="B6" s="42">
        <f t="shared" ref="B6:F6" si="3">SUM(B7:B16)</f>
        <v>256</v>
      </c>
      <c r="C6" s="42">
        <f t="shared" si="3"/>
        <v>3176</v>
      </c>
      <c r="D6" s="43">
        <f t="shared" si="3"/>
        <v>64.7</v>
      </c>
      <c r="E6" s="43">
        <f t="shared" si="3"/>
        <v>139.6</v>
      </c>
      <c r="F6" s="44">
        <f t="shared" si="3"/>
        <v>418.7</v>
      </c>
      <c r="G6" s="45">
        <f>(SUM(G7:G16))/$G5</f>
        <v>0.3309184862</v>
      </c>
      <c r="H6" s="46">
        <f t="shared" ref="H6:J6" si="4">SUM(H7:H16)</f>
        <v>24.06</v>
      </c>
      <c r="I6" s="46">
        <f t="shared" si="4"/>
        <v>42.71</v>
      </c>
      <c r="J6" s="47">
        <f t="shared" si="4"/>
        <v>123.375</v>
      </c>
      <c r="K6" s="48">
        <f t="shared" si="5"/>
        <v>256</v>
      </c>
      <c r="L6" s="49">
        <f t="shared" si="6"/>
        <v>1024</v>
      </c>
      <c r="M6" s="5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6"/>
    </row>
    <row r="7" ht="14.25" customHeight="1">
      <c r="A7" s="51" t="s">
        <v>19</v>
      </c>
      <c r="B7" s="52">
        <v>50.0</v>
      </c>
      <c r="C7" s="53">
        <v>340.0</v>
      </c>
      <c r="D7" s="54">
        <v>8.9</v>
      </c>
      <c r="E7" s="54">
        <v>5.9</v>
      </c>
      <c r="F7" s="55">
        <v>59.8</v>
      </c>
      <c r="G7" s="56">
        <f t="shared" ref="G7:J7" si="7">C7*$B7/100</f>
        <v>170</v>
      </c>
      <c r="H7" s="56">
        <f t="shared" si="7"/>
        <v>4.45</v>
      </c>
      <c r="I7" s="56">
        <f t="shared" si="7"/>
        <v>2.95</v>
      </c>
      <c r="J7" s="57">
        <f t="shared" si="7"/>
        <v>29.9</v>
      </c>
      <c r="K7" s="58">
        <f t="shared" si="5"/>
        <v>50</v>
      </c>
      <c r="L7" s="59">
        <f t="shared" si="6"/>
        <v>200</v>
      </c>
      <c r="M7" s="5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"/>
    </row>
    <row r="8" ht="14.25" customHeight="1">
      <c r="A8" s="51" t="s">
        <v>20</v>
      </c>
      <c r="B8" s="52">
        <v>40.0</v>
      </c>
      <c r="C8" s="61">
        <v>340.0</v>
      </c>
      <c r="D8" s="62">
        <v>7.0</v>
      </c>
      <c r="E8" s="63">
        <v>9.0</v>
      </c>
      <c r="F8" s="64">
        <v>55.0</v>
      </c>
      <c r="G8" s="56">
        <f t="shared" ref="G8:J8" si="8">C8*$B8/100</f>
        <v>136</v>
      </c>
      <c r="H8" s="56">
        <f t="shared" si="8"/>
        <v>2.8</v>
      </c>
      <c r="I8" s="56">
        <f t="shared" si="8"/>
        <v>3.6</v>
      </c>
      <c r="J8" s="57">
        <f t="shared" si="8"/>
        <v>22</v>
      </c>
      <c r="K8" s="58">
        <f t="shared" si="5"/>
        <v>40</v>
      </c>
      <c r="L8" s="59">
        <f t="shared" si="6"/>
        <v>160</v>
      </c>
      <c r="M8" s="5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"/>
    </row>
    <row r="9" ht="14.25" customHeight="1">
      <c r="A9" s="51" t="s">
        <v>21</v>
      </c>
      <c r="B9" s="52">
        <v>40.0</v>
      </c>
      <c r="C9" s="61">
        <v>370.0</v>
      </c>
      <c r="D9" s="63">
        <v>25.0</v>
      </c>
      <c r="E9" s="63">
        <v>30.0</v>
      </c>
      <c r="F9" s="64">
        <v>0.0</v>
      </c>
      <c r="G9" s="56">
        <f t="shared" ref="G9:J9" si="9">C9*$B9/100</f>
        <v>148</v>
      </c>
      <c r="H9" s="56">
        <f t="shared" si="9"/>
        <v>10</v>
      </c>
      <c r="I9" s="56">
        <f t="shared" si="9"/>
        <v>12</v>
      </c>
      <c r="J9" s="57">
        <f t="shared" si="9"/>
        <v>0</v>
      </c>
      <c r="K9" s="58">
        <f t="shared" si="5"/>
        <v>40</v>
      </c>
      <c r="L9" s="59">
        <f t="shared" si="6"/>
        <v>160</v>
      </c>
      <c r="M9" s="5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"/>
    </row>
    <row r="10" ht="14.25" customHeight="1">
      <c r="A10" s="51" t="s">
        <v>22</v>
      </c>
      <c r="B10" s="52">
        <v>25.0</v>
      </c>
      <c r="C10" s="61">
        <v>750.0</v>
      </c>
      <c r="D10" s="63">
        <v>0.6</v>
      </c>
      <c r="E10" s="63">
        <v>82.0</v>
      </c>
      <c r="F10" s="64">
        <v>0.9</v>
      </c>
      <c r="G10" s="56">
        <f t="shared" ref="G10:J10" si="10">C10*$B10/100</f>
        <v>187.5</v>
      </c>
      <c r="H10" s="56">
        <f t="shared" si="10"/>
        <v>0.15</v>
      </c>
      <c r="I10" s="56">
        <f t="shared" si="10"/>
        <v>20.5</v>
      </c>
      <c r="J10" s="57">
        <f t="shared" si="10"/>
        <v>0.225</v>
      </c>
      <c r="K10" s="58">
        <f t="shared" si="5"/>
        <v>25</v>
      </c>
      <c r="L10" s="59">
        <f t="shared" si="6"/>
        <v>100</v>
      </c>
      <c r="M10" s="5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"/>
    </row>
    <row r="11" ht="14.25" customHeight="1">
      <c r="A11" s="51" t="s">
        <v>23</v>
      </c>
      <c r="B11" s="52">
        <v>15.0</v>
      </c>
      <c r="C11" s="61">
        <v>230.0</v>
      </c>
      <c r="D11" s="63">
        <v>2.0</v>
      </c>
      <c r="E11" s="63">
        <v>1.0</v>
      </c>
      <c r="F11" s="64">
        <v>65.0</v>
      </c>
      <c r="G11" s="56">
        <f t="shared" ref="G11:J11" si="11">C11*$B11/100</f>
        <v>34.5</v>
      </c>
      <c r="H11" s="56">
        <f t="shared" si="11"/>
        <v>0.3</v>
      </c>
      <c r="I11" s="56">
        <f t="shared" si="11"/>
        <v>0.15</v>
      </c>
      <c r="J11" s="57">
        <f t="shared" si="11"/>
        <v>9.75</v>
      </c>
      <c r="K11" s="58">
        <f t="shared" si="5"/>
        <v>15</v>
      </c>
      <c r="L11" s="59">
        <f t="shared" si="6"/>
        <v>60</v>
      </c>
      <c r="M11" s="5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"/>
    </row>
    <row r="12" ht="14.25" customHeight="1">
      <c r="A12" s="51" t="s">
        <v>24</v>
      </c>
      <c r="B12" s="52">
        <v>30.0</v>
      </c>
      <c r="C12" s="61">
        <v>420.0</v>
      </c>
      <c r="D12" s="63">
        <v>10.0</v>
      </c>
      <c r="E12" s="63">
        <v>10.0</v>
      </c>
      <c r="F12" s="64">
        <v>70.0</v>
      </c>
      <c r="G12" s="56">
        <f t="shared" ref="G12:J12" si="12">C12*$B12/100</f>
        <v>126</v>
      </c>
      <c r="H12" s="56">
        <f t="shared" si="12"/>
        <v>3</v>
      </c>
      <c r="I12" s="56">
        <f t="shared" si="12"/>
        <v>3</v>
      </c>
      <c r="J12" s="57">
        <f t="shared" si="12"/>
        <v>21</v>
      </c>
      <c r="K12" s="58">
        <f t="shared" si="5"/>
        <v>30</v>
      </c>
      <c r="L12" s="59">
        <f t="shared" si="6"/>
        <v>120</v>
      </c>
      <c r="M12" s="5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"/>
    </row>
    <row r="13" ht="14.25" customHeight="1">
      <c r="A13" s="51" t="s">
        <v>25</v>
      </c>
      <c r="B13" s="52">
        <v>30.0</v>
      </c>
      <c r="C13" s="61">
        <v>326.0</v>
      </c>
      <c r="D13" s="63">
        <v>11.2</v>
      </c>
      <c r="E13" s="63">
        <v>1.7</v>
      </c>
      <c r="F13" s="64">
        <v>69.0</v>
      </c>
      <c r="G13" s="56">
        <f t="shared" ref="G13:J13" si="13">C13*$B13/100</f>
        <v>97.8</v>
      </c>
      <c r="H13" s="56">
        <f t="shared" si="13"/>
        <v>3.36</v>
      </c>
      <c r="I13" s="56">
        <f t="shared" si="13"/>
        <v>0.51</v>
      </c>
      <c r="J13" s="57">
        <f t="shared" si="13"/>
        <v>20.7</v>
      </c>
      <c r="K13" s="58">
        <f t="shared" si="5"/>
        <v>30</v>
      </c>
      <c r="L13" s="59">
        <f t="shared" si="6"/>
        <v>120</v>
      </c>
      <c r="M13" s="5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"/>
    </row>
    <row r="14" ht="13.5" customHeight="1">
      <c r="A14" s="51" t="s">
        <v>26</v>
      </c>
      <c r="B14" s="52">
        <v>6.0</v>
      </c>
      <c r="C14" s="61">
        <v>0.0</v>
      </c>
      <c r="D14" s="63">
        <v>0.0</v>
      </c>
      <c r="E14" s="63">
        <v>0.0</v>
      </c>
      <c r="F14" s="64">
        <v>0.0</v>
      </c>
      <c r="G14" s="56">
        <f t="shared" ref="G14:J14" si="14">C14*$B14/100</f>
        <v>0</v>
      </c>
      <c r="H14" s="56">
        <f t="shared" si="14"/>
        <v>0</v>
      </c>
      <c r="I14" s="56">
        <f t="shared" si="14"/>
        <v>0</v>
      </c>
      <c r="J14" s="57">
        <f t="shared" si="14"/>
        <v>0</v>
      </c>
      <c r="K14" s="58">
        <f t="shared" si="5"/>
        <v>6</v>
      </c>
      <c r="L14" s="59">
        <f t="shared" si="6"/>
        <v>24</v>
      </c>
      <c r="M14" s="5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"/>
    </row>
    <row r="15" ht="14.25" customHeight="1">
      <c r="A15" s="51" t="s">
        <v>27</v>
      </c>
      <c r="B15" s="52">
        <v>20.0</v>
      </c>
      <c r="C15" s="61">
        <v>400.0</v>
      </c>
      <c r="D15" s="63">
        <v>0.0</v>
      </c>
      <c r="E15" s="63">
        <v>0.0</v>
      </c>
      <c r="F15" s="64">
        <v>99.0</v>
      </c>
      <c r="G15" s="56">
        <f t="shared" ref="G15:J15" si="15">C15*$B15/100</f>
        <v>80</v>
      </c>
      <c r="H15" s="56">
        <f t="shared" si="15"/>
        <v>0</v>
      </c>
      <c r="I15" s="56">
        <f t="shared" si="15"/>
        <v>0</v>
      </c>
      <c r="J15" s="57">
        <f t="shared" si="15"/>
        <v>19.8</v>
      </c>
      <c r="K15" s="58">
        <f t="shared" si="5"/>
        <v>20</v>
      </c>
      <c r="L15" s="59">
        <f t="shared" si="6"/>
        <v>80</v>
      </c>
      <c r="M15" s="5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"/>
    </row>
    <row r="16" ht="14.25" customHeight="1">
      <c r="A16" s="65"/>
      <c r="B16" s="66"/>
      <c r="C16" s="67"/>
      <c r="D16" s="63"/>
      <c r="E16" s="68"/>
      <c r="F16" s="69"/>
      <c r="G16" s="56">
        <f t="shared" ref="G16:J16" si="16">C16*$B16/100</f>
        <v>0</v>
      </c>
      <c r="H16" s="56">
        <f t="shared" si="16"/>
        <v>0</v>
      </c>
      <c r="I16" s="56">
        <f t="shared" si="16"/>
        <v>0</v>
      </c>
      <c r="J16" s="57">
        <f t="shared" si="16"/>
        <v>0</v>
      </c>
      <c r="K16" s="58" t="str">
        <f t="shared" si="5"/>
        <v/>
      </c>
      <c r="L16" s="59">
        <f t="shared" si="6"/>
        <v>0</v>
      </c>
      <c r="M16" s="5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"/>
    </row>
    <row r="17" ht="14.25" customHeight="1">
      <c r="A17" s="41" t="s">
        <v>28</v>
      </c>
      <c r="B17" s="42">
        <f>SUM(B18:B27)</f>
        <v>231</v>
      </c>
      <c r="C17" s="42">
        <f t="shared" ref="C17:F17" si="17">SUM(C18:C26)</f>
        <v>3025</v>
      </c>
      <c r="D17" s="46">
        <f t="shared" si="17"/>
        <v>136.8</v>
      </c>
      <c r="E17" s="46">
        <f t="shared" si="17"/>
        <v>114.1</v>
      </c>
      <c r="F17" s="70">
        <f t="shared" si="17"/>
        <v>281.5</v>
      </c>
      <c r="G17" s="45">
        <f>(SUM(G18:G27))/$G5</f>
        <v>0.2904233582</v>
      </c>
      <c r="H17" s="46">
        <f t="shared" ref="H17:J17" si="18">SUM(H18:H27)</f>
        <v>36.075</v>
      </c>
      <c r="I17" s="46">
        <f t="shared" si="18"/>
        <v>46.6</v>
      </c>
      <c r="J17" s="47">
        <f t="shared" si="18"/>
        <v>66.96</v>
      </c>
      <c r="K17" s="48">
        <f t="shared" si="5"/>
        <v>231</v>
      </c>
      <c r="L17" s="49">
        <f t="shared" si="6"/>
        <v>924</v>
      </c>
      <c r="M17" s="5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6"/>
    </row>
    <row r="18" ht="14.25" customHeight="1">
      <c r="A18" s="51" t="s">
        <v>25</v>
      </c>
      <c r="B18" s="52">
        <v>30.0</v>
      </c>
      <c r="C18" s="53">
        <v>326.0</v>
      </c>
      <c r="D18" s="54">
        <v>11.2</v>
      </c>
      <c r="E18" s="54">
        <v>1.7</v>
      </c>
      <c r="F18" s="55">
        <v>69.0</v>
      </c>
      <c r="G18" s="56">
        <f t="shared" ref="G18:J18" si="19">C18*$B18/100</f>
        <v>97.8</v>
      </c>
      <c r="H18" s="56">
        <f t="shared" si="19"/>
        <v>3.36</v>
      </c>
      <c r="I18" s="56">
        <f t="shared" si="19"/>
        <v>0.51</v>
      </c>
      <c r="J18" s="57">
        <f t="shared" si="19"/>
        <v>20.7</v>
      </c>
      <c r="K18" s="58">
        <f t="shared" si="5"/>
        <v>30</v>
      </c>
      <c r="L18" s="59">
        <f t="shared" si="6"/>
        <v>120</v>
      </c>
      <c r="M18" s="5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"/>
    </row>
    <row r="19" ht="14.25" customHeight="1">
      <c r="A19" s="51" t="s">
        <v>29</v>
      </c>
      <c r="B19" s="52">
        <v>60.0</v>
      </c>
      <c r="C19" s="61">
        <v>430.0</v>
      </c>
      <c r="D19" s="63">
        <v>20.0</v>
      </c>
      <c r="E19" s="63">
        <v>40.0</v>
      </c>
      <c r="F19" s="64">
        <v>0.0</v>
      </c>
      <c r="G19" s="56">
        <f t="shared" ref="G19:J19" si="20">C19*$B19/100</f>
        <v>258</v>
      </c>
      <c r="H19" s="56">
        <f t="shared" si="20"/>
        <v>12</v>
      </c>
      <c r="I19" s="56">
        <f t="shared" si="20"/>
        <v>24</v>
      </c>
      <c r="J19" s="57">
        <f t="shared" si="20"/>
        <v>0</v>
      </c>
      <c r="K19" s="58">
        <f t="shared" si="5"/>
        <v>60</v>
      </c>
      <c r="L19" s="59">
        <f t="shared" si="6"/>
        <v>240</v>
      </c>
      <c r="M19" s="5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"/>
    </row>
    <row r="20" ht="14.25" customHeight="1">
      <c r="A20" s="51" t="s">
        <v>30</v>
      </c>
      <c r="B20" s="52">
        <v>40.0</v>
      </c>
      <c r="C20" s="61">
        <v>370.0</v>
      </c>
      <c r="D20" s="63">
        <v>25.0</v>
      </c>
      <c r="E20" s="63">
        <v>30.0</v>
      </c>
      <c r="F20" s="64">
        <v>0.0</v>
      </c>
      <c r="G20" s="56">
        <f t="shared" ref="G20:J20" si="21">C20*$B20/100</f>
        <v>148</v>
      </c>
      <c r="H20" s="56">
        <f t="shared" si="21"/>
        <v>10</v>
      </c>
      <c r="I20" s="56">
        <f t="shared" si="21"/>
        <v>12</v>
      </c>
      <c r="J20" s="57">
        <f t="shared" si="21"/>
        <v>0</v>
      </c>
      <c r="K20" s="58">
        <f t="shared" si="5"/>
        <v>40</v>
      </c>
      <c r="L20" s="59">
        <f t="shared" si="6"/>
        <v>160</v>
      </c>
      <c r="M20" s="5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"/>
    </row>
    <row r="21" ht="14.25" customHeight="1">
      <c r="A21" s="51" t="s">
        <v>31</v>
      </c>
      <c r="B21" s="52">
        <v>40.0</v>
      </c>
      <c r="C21" s="61">
        <v>335.0</v>
      </c>
      <c r="D21" s="63">
        <v>8.0</v>
      </c>
      <c r="E21" s="63">
        <v>15.0</v>
      </c>
      <c r="F21" s="64">
        <v>40.0</v>
      </c>
      <c r="G21" s="56">
        <f t="shared" ref="G21:J21" si="22">C21*$B21/100</f>
        <v>134</v>
      </c>
      <c r="H21" s="56">
        <f t="shared" si="22"/>
        <v>3.2</v>
      </c>
      <c r="I21" s="56">
        <f t="shared" si="22"/>
        <v>6</v>
      </c>
      <c r="J21" s="57">
        <f t="shared" si="22"/>
        <v>16</v>
      </c>
      <c r="K21" s="58">
        <f t="shared" si="5"/>
        <v>40</v>
      </c>
      <c r="L21" s="59">
        <f t="shared" si="6"/>
        <v>160</v>
      </c>
      <c r="M21" s="5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"/>
    </row>
    <row r="22" ht="14.25" customHeight="1">
      <c r="A22" s="51" t="s">
        <v>32</v>
      </c>
      <c r="B22" s="52">
        <v>10.0</v>
      </c>
      <c r="C22" s="61">
        <v>610.0</v>
      </c>
      <c r="D22" s="63">
        <v>67.0</v>
      </c>
      <c r="E22" s="63">
        <v>0.4</v>
      </c>
      <c r="F22" s="64">
        <v>2.0</v>
      </c>
      <c r="G22" s="56">
        <f t="shared" ref="G22:J22" si="23">C22*$B22/100</f>
        <v>61</v>
      </c>
      <c r="H22" s="56">
        <f t="shared" si="23"/>
        <v>6.7</v>
      </c>
      <c r="I22" s="56">
        <f t="shared" si="23"/>
        <v>0.04</v>
      </c>
      <c r="J22" s="57">
        <f t="shared" si="23"/>
        <v>0.2</v>
      </c>
      <c r="K22" s="58">
        <f t="shared" si="5"/>
        <v>10</v>
      </c>
      <c r="L22" s="59">
        <f t="shared" si="6"/>
        <v>40</v>
      </c>
      <c r="M22" s="5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"/>
    </row>
    <row r="23" ht="14.25" customHeight="1">
      <c r="A23" s="51" t="s">
        <v>33</v>
      </c>
      <c r="B23" s="52">
        <v>15.0</v>
      </c>
      <c r="C23" s="61">
        <v>514.0</v>
      </c>
      <c r="D23" s="63">
        <v>5.1</v>
      </c>
      <c r="E23" s="63">
        <v>27.0</v>
      </c>
      <c r="F23" s="64">
        <v>62.2</v>
      </c>
      <c r="G23" s="56">
        <f t="shared" ref="G23:J23" si="24">C23*$B23/100</f>
        <v>77.1</v>
      </c>
      <c r="H23" s="56">
        <f t="shared" si="24"/>
        <v>0.765</v>
      </c>
      <c r="I23" s="56">
        <f t="shared" si="24"/>
        <v>4.05</v>
      </c>
      <c r="J23" s="57">
        <f t="shared" si="24"/>
        <v>9.33</v>
      </c>
      <c r="K23" s="58">
        <f t="shared" si="5"/>
        <v>15</v>
      </c>
      <c r="L23" s="59">
        <f t="shared" si="6"/>
        <v>60</v>
      </c>
      <c r="M23" s="5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"/>
    </row>
    <row r="24" ht="14.25" customHeight="1">
      <c r="A24" s="51" t="s">
        <v>34</v>
      </c>
      <c r="B24" s="52">
        <v>10.0</v>
      </c>
      <c r="C24" s="61">
        <v>40.0</v>
      </c>
      <c r="D24" s="63">
        <v>0.5</v>
      </c>
      <c r="E24" s="63">
        <v>0.0</v>
      </c>
      <c r="F24" s="64">
        <v>9.3</v>
      </c>
      <c r="G24" s="56">
        <f t="shared" ref="G24:J24" si="25">C24*$B24/100</f>
        <v>4</v>
      </c>
      <c r="H24" s="56">
        <f t="shared" si="25"/>
        <v>0.05</v>
      </c>
      <c r="I24" s="56">
        <f t="shared" si="25"/>
        <v>0</v>
      </c>
      <c r="J24" s="57">
        <f t="shared" si="25"/>
        <v>0.93</v>
      </c>
      <c r="K24" s="58">
        <f t="shared" si="5"/>
        <v>10</v>
      </c>
      <c r="L24" s="59">
        <f t="shared" si="6"/>
        <v>40</v>
      </c>
      <c r="M24" s="5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"/>
    </row>
    <row r="25" ht="14.25" customHeight="1">
      <c r="A25" s="51" t="s">
        <v>26</v>
      </c>
      <c r="B25" s="52">
        <v>6.0</v>
      </c>
      <c r="C25" s="61">
        <v>0.0</v>
      </c>
      <c r="D25" s="63">
        <v>0.0</v>
      </c>
      <c r="E25" s="63">
        <v>0.0</v>
      </c>
      <c r="F25" s="64">
        <v>0.0</v>
      </c>
      <c r="G25" s="56">
        <f t="shared" ref="G25:J25" si="26">C25*$B25/100</f>
        <v>0</v>
      </c>
      <c r="H25" s="56">
        <f t="shared" si="26"/>
        <v>0</v>
      </c>
      <c r="I25" s="56">
        <f t="shared" si="26"/>
        <v>0</v>
      </c>
      <c r="J25" s="57">
        <f t="shared" si="26"/>
        <v>0</v>
      </c>
      <c r="K25" s="58">
        <f t="shared" si="5"/>
        <v>6</v>
      </c>
      <c r="L25" s="59">
        <f t="shared" si="6"/>
        <v>24</v>
      </c>
      <c r="M25" s="5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"/>
    </row>
    <row r="26" ht="14.25" customHeight="1">
      <c r="A26" s="51" t="s">
        <v>27</v>
      </c>
      <c r="B26" s="52">
        <v>20.0</v>
      </c>
      <c r="C26" s="61">
        <v>400.0</v>
      </c>
      <c r="D26" s="63">
        <v>0.0</v>
      </c>
      <c r="E26" s="63">
        <v>0.0</v>
      </c>
      <c r="F26" s="64">
        <v>99.0</v>
      </c>
      <c r="G26" s="56">
        <f t="shared" ref="G26:J26" si="27">C26*$B26/100</f>
        <v>80</v>
      </c>
      <c r="H26" s="56">
        <f t="shared" si="27"/>
        <v>0</v>
      </c>
      <c r="I26" s="56">
        <f t="shared" si="27"/>
        <v>0</v>
      </c>
      <c r="J26" s="57">
        <f t="shared" si="27"/>
        <v>19.8</v>
      </c>
      <c r="K26" s="58">
        <f t="shared" si="5"/>
        <v>20</v>
      </c>
      <c r="L26" s="59">
        <f t="shared" si="6"/>
        <v>80</v>
      </c>
      <c r="M26" s="5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"/>
    </row>
    <row r="27" ht="14.25" customHeight="1">
      <c r="A27" s="65"/>
      <c r="B27" s="66"/>
      <c r="C27" s="67"/>
      <c r="D27" s="68"/>
      <c r="E27" s="68"/>
      <c r="F27" s="69"/>
      <c r="G27" s="56">
        <f t="shared" ref="G27:J27" si="28">C27*$B27/100</f>
        <v>0</v>
      </c>
      <c r="H27" s="56">
        <f t="shared" si="28"/>
        <v>0</v>
      </c>
      <c r="I27" s="56">
        <f t="shared" si="28"/>
        <v>0</v>
      </c>
      <c r="J27" s="57">
        <f t="shared" si="28"/>
        <v>0</v>
      </c>
      <c r="K27" s="58" t="str">
        <f t="shared" si="5"/>
        <v/>
      </c>
      <c r="L27" s="59">
        <f t="shared" si="6"/>
        <v>0</v>
      </c>
      <c r="M27" s="5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"/>
    </row>
    <row r="28" ht="14.25" customHeight="1">
      <c r="A28" s="41" t="s">
        <v>35</v>
      </c>
      <c r="B28" s="42">
        <f t="shared" ref="B28:F28" si="29">SUM(B29:B33)</f>
        <v>45</v>
      </c>
      <c r="C28" s="42">
        <f t="shared" si="29"/>
        <v>850</v>
      </c>
      <c r="D28" s="46">
        <f t="shared" si="29"/>
        <v>16</v>
      </c>
      <c r="E28" s="46">
        <f t="shared" si="29"/>
        <v>57</v>
      </c>
      <c r="F28" s="70">
        <f t="shared" si="29"/>
        <v>76</v>
      </c>
      <c r="G28" s="45">
        <f>(SUM(G29:G33))/$G5</f>
        <v>0.07447185774</v>
      </c>
      <c r="H28" s="46">
        <f t="shared" ref="H28:J28" si="30">SUM(H29:H33)</f>
        <v>4.5</v>
      </c>
      <c r="I28" s="46">
        <f t="shared" si="30"/>
        <v>16.95</v>
      </c>
      <c r="J28" s="46">
        <f t="shared" si="30"/>
        <v>13.05</v>
      </c>
      <c r="K28" s="48">
        <f t="shared" si="5"/>
        <v>45</v>
      </c>
      <c r="L28" s="49">
        <f t="shared" si="6"/>
        <v>180</v>
      </c>
      <c r="M28" s="39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6"/>
    </row>
    <row r="29" ht="14.25" customHeight="1">
      <c r="A29" s="51" t="s">
        <v>23</v>
      </c>
      <c r="B29" s="52">
        <v>15.0</v>
      </c>
      <c r="C29" s="53">
        <v>230.0</v>
      </c>
      <c r="D29" s="54">
        <v>2.0</v>
      </c>
      <c r="E29" s="54">
        <v>1.0</v>
      </c>
      <c r="F29" s="55">
        <v>65.0</v>
      </c>
      <c r="G29" s="56">
        <f t="shared" ref="G29:J29" si="31">C29*$B29/100</f>
        <v>34.5</v>
      </c>
      <c r="H29" s="56">
        <f t="shared" si="31"/>
        <v>0.3</v>
      </c>
      <c r="I29" s="56">
        <f t="shared" si="31"/>
        <v>0.15</v>
      </c>
      <c r="J29" s="57">
        <f t="shared" si="31"/>
        <v>9.75</v>
      </c>
      <c r="K29" s="58">
        <f t="shared" si="5"/>
        <v>15</v>
      </c>
      <c r="L29" s="59">
        <f t="shared" si="6"/>
        <v>60</v>
      </c>
      <c r="M29" s="5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"/>
    </row>
    <row r="30" ht="14.25" customHeight="1">
      <c r="A30" s="51" t="s">
        <v>36</v>
      </c>
      <c r="B30" s="52">
        <v>30.0</v>
      </c>
      <c r="C30" s="53">
        <v>620.0</v>
      </c>
      <c r="D30" s="54">
        <v>14.0</v>
      </c>
      <c r="E30" s="54">
        <v>56.0</v>
      </c>
      <c r="F30" s="55">
        <v>11.0</v>
      </c>
      <c r="G30" s="56">
        <f t="shared" ref="G30:J30" si="32">C30*$B30/100</f>
        <v>186</v>
      </c>
      <c r="H30" s="56">
        <f t="shared" si="32"/>
        <v>4.2</v>
      </c>
      <c r="I30" s="56">
        <f t="shared" si="32"/>
        <v>16.8</v>
      </c>
      <c r="J30" s="57">
        <f t="shared" si="32"/>
        <v>3.3</v>
      </c>
      <c r="K30" s="58">
        <f t="shared" si="5"/>
        <v>30</v>
      </c>
      <c r="L30" s="59">
        <f t="shared" si="6"/>
        <v>120</v>
      </c>
      <c r="M30" s="5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"/>
    </row>
    <row r="31" ht="14.25" customHeight="1">
      <c r="A31" s="65"/>
      <c r="B31" s="66"/>
      <c r="C31" s="72"/>
      <c r="D31" s="73"/>
      <c r="E31" s="73"/>
      <c r="F31" s="74"/>
      <c r="G31" s="56">
        <f t="shared" ref="G31:J31" si="33">C31*$B31/100</f>
        <v>0</v>
      </c>
      <c r="H31" s="56">
        <f t="shared" si="33"/>
        <v>0</v>
      </c>
      <c r="I31" s="56">
        <f t="shared" si="33"/>
        <v>0</v>
      </c>
      <c r="J31" s="57">
        <f t="shared" si="33"/>
        <v>0</v>
      </c>
      <c r="K31" s="58" t="str">
        <f t="shared" si="5"/>
        <v/>
      </c>
      <c r="L31" s="59">
        <f t="shared" si="6"/>
        <v>0</v>
      </c>
      <c r="M31" s="5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"/>
    </row>
    <row r="32" ht="14.25" customHeight="1">
      <c r="A32" s="65"/>
      <c r="B32" s="66"/>
      <c r="C32" s="72"/>
      <c r="D32" s="73"/>
      <c r="E32" s="73"/>
      <c r="F32" s="74"/>
      <c r="G32" s="56">
        <f t="shared" ref="G32:J32" si="34">C32*$B32/100</f>
        <v>0</v>
      </c>
      <c r="H32" s="56">
        <f t="shared" si="34"/>
        <v>0</v>
      </c>
      <c r="I32" s="56">
        <f t="shared" si="34"/>
        <v>0</v>
      </c>
      <c r="J32" s="57">
        <f t="shared" si="34"/>
        <v>0</v>
      </c>
      <c r="K32" s="58" t="str">
        <f t="shared" si="5"/>
        <v/>
      </c>
      <c r="L32" s="59">
        <f t="shared" si="6"/>
        <v>0</v>
      </c>
      <c r="M32" s="5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"/>
    </row>
    <row r="33" ht="14.25" customHeight="1">
      <c r="A33" s="65"/>
      <c r="B33" s="66"/>
      <c r="C33" s="67"/>
      <c r="D33" s="68"/>
      <c r="E33" s="68"/>
      <c r="F33" s="69"/>
      <c r="G33" s="56">
        <f t="shared" ref="G33:J33" si="35">C33*$B33/100</f>
        <v>0</v>
      </c>
      <c r="H33" s="56">
        <f t="shared" si="35"/>
        <v>0</v>
      </c>
      <c r="I33" s="56">
        <f t="shared" si="35"/>
        <v>0</v>
      </c>
      <c r="J33" s="57">
        <f t="shared" si="35"/>
        <v>0</v>
      </c>
      <c r="K33" s="58" t="str">
        <f t="shared" si="5"/>
        <v/>
      </c>
      <c r="L33" s="59">
        <f t="shared" si="6"/>
        <v>0</v>
      </c>
      <c r="M33" s="5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"/>
    </row>
    <row r="34" ht="14.25" customHeight="1">
      <c r="A34" s="41" t="s">
        <v>37</v>
      </c>
      <c r="B34" s="42">
        <f t="shared" ref="B34:F34" si="36">SUM(B35:B44)</f>
        <v>276</v>
      </c>
      <c r="C34" s="42">
        <f t="shared" si="36"/>
        <v>2663</v>
      </c>
      <c r="D34" s="46">
        <f t="shared" si="36"/>
        <v>100.6</v>
      </c>
      <c r="E34" s="46">
        <f t="shared" si="36"/>
        <v>46.4</v>
      </c>
      <c r="F34" s="70">
        <f t="shared" si="36"/>
        <v>335</v>
      </c>
      <c r="G34" s="45">
        <f>(SUM(G35:G44))/$G5</f>
        <v>0.3041862979</v>
      </c>
      <c r="H34" s="46">
        <f t="shared" ref="H34:J34" si="37">SUM(H35:H44)</f>
        <v>28.815</v>
      </c>
      <c r="I34" s="46">
        <f t="shared" si="37"/>
        <v>18.49</v>
      </c>
      <c r="J34" s="70">
        <f t="shared" si="37"/>
        <v>114.81</v>
      </c>
      <c r="K34" s="48">
        <f t="shared" si="5"/>
        <v>276</v>
      </c>
      <c r="L34" s="49">
        <f t="shared" si="6"/>
        <v>1104</v>
      </c>
      <c r="M34" s="39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"/>
    </row>
    <row r="35" ht="14.25" customHeight="1">
      <c r="A35" s="51" t="s">
        <v>38</v>
      </c>
      <c r="B35" s="52">
        <v>90.0</v>
      </c>
      <c r="C35" s="53">
        <v>360.0</v>
      </c>
      <c r="D35" s="54">
        <v>10.0</v>
      </c>
      <c r="E35" s="54">
        <v>1.0</v>
      </c>
      <c r="F35" s="55">
        <v>75.0</v>
      </c>
      <c r="G35" s="56">
        <f t="shared" ref="G35:J35" si="38">C35*$B35/100</f>
        <v>324</v>
      </c>
      <c r="H35" s="56">
        <f t="shared" si="38"/>
        <v>9</v>
      </c>
      <c r="I35" s="56">
        <f t="shared" si="38"/>
        <v>0.9</v>
      </c>
      <c r="J35" s="57">
        <f t="shared" si="38"/>
        <v>67.5</v>
      </c>
      <c r="K35" s="58">
        <f t="shared" si="5"/>
        <v>90</v>
      </c>
      <c r="L35" s="59">
        <f t="shared" si="6"/>
        <v>360</v>
      </c>
      <c r="M35" s="5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"/>
    </row>
    <row r="36" ht="14.25" customHeight="1">
      <c r="A36" s="51" t="s">
        <v>39</v>
      </c>
      <c r="B36" s="52">
        <v>75.0</v>
      </c>
      <c r="C36" s="75">
        <v>380.0</v>
      </c>
      <c r="D36" s="76">
        <v>16.0</v>
      </c>
      <c r="E36" s="76">
        <v>18.0</v>
      </c>
      <c r="F36" s="77"/>
      <c r="G36" s="56">
        <f t="shared" ref="G36:J36" si="39">C36*$B36/100</f>
        <v>285</v>
      </c>
      <c r="H36" s="56">
        <f t="shared" si="39"/>
        <v>12</v>
      </c>
      <c r="I36" s="56">
        <f t="shared" si="39"/>
        <v>13.5</v>
      </c>
      <c r="J36" s="57">
        <f t="shared" si="39"/>
        <v>0</v>
      </c>
      <c r="K36" s="58">
        <f t="shared" si="5"/>
        <v>75</v>
      </c>
      <c r="L36" s="59">
        <f t="shared" si="6"/>
        <v>300</v>
      </c>
      <c r="M36" s="5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"/>
    </row>
    <row r="37" ht="14.25" customHeight="1">
      <c r="A37" s="51" t="s">
        <v>40</v>
      </c>
      <c r="B37" s="52">
        <v>20.0</v>
      </c>
      <c r="C37" s="75">
        <v>314.0</v>
      </c>
      <c r="D37" s="78"/>
      <c r="E37" s="78"/>
      <c r="F37" s="79">
        <v>78.5</v>
      </c>
      <c r="G37" s="56">
        <f t="shared" ref="G37:J37" si="40">C37*$B37/100</f>
        <v>62.8</v>
      </c>
      <c r="H37" s="56">
        <f t="shared" si="40"/>
        <v>0</v>
      </c>
      <c r="I37" s="56">
        <f t="shared" si="40"/>
        <v>0</v>
      </c>
      <c r="J37" s="57">
        <f t="shared" si="40"/>
        <v>15.7</v>
      </c>
      <c r="K37" s="58">
        <f t="shared" si="5"/>
        <v>20</v>
      </c>
      <c r="L37" s="59">
        <f t="shared" si="6"/>
        <v>80</v>
      </c>
      <c r="M37" s="5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"/>
    </row>
    <row r="38" ht="14.25" customHeight="1">
      <c r="A38" s="51" t="s">
        <v>41</v>
      </c>
      <c r="B38" s="52">
        <v>15.0</v>
      </c>
      <c r="C38" s="75">
        <v>45.0</v>
      </c>
      <c r="D38" s="76">
        <v>2.0</v>
      </c>
      <c r="E38" s="76">
        <v>0.0</v>
      </c>
      <c r="F38" s="77">
        <v>9.0</v>
      </c>
      <c r="G38" s="56">
        <f t="shared" ref="G38:J38" si="41">C38*$B38/100</f>
        <v>6.75</v>
      </c>
      <c r="H38" s="56">
        <f t="shared" si="41"/>
        <v>0.3</v>
      </c>
      <c r="I38" s="56">
        <f t="shared" si="41"/>
        <v>0</v>
      </c>
      <c r="J38" s="57">
        <f t="shared" si="41"/>
        <v>1.35</v>
      </c>
      <c r="K38" s="58">
        <f t="shared" si="5"/>
        <v>15</v>
      </c>
      <c r="L38" s="59">
        <f t="shared" si="6"/>
        <v>60</v>
      </c>
      <c r="M38" s="5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"/>
    </row>
    <row r="39" ht="14.25" customHeight="1">
      <c r="A39" s="51" t="s">
        <v>42</v>
      </c>
      <c r="B39" s="52">
        <v>15.0</v>
      </c>
      <c r="C39" s="75">
        <v>0.0</v>
      </c>
      <c r="D39" s="76">
        <v>0.0</v>
      </c>
      <c r="E39" s="76">
        <v>0.0</v>
      </c>
      <c r="F39" s="77">
        <v>0.0</v>
      </c>
      <c r="G39" s="56">
        <f t="shared" ref="G39:J39" si="42">C39*$B39/100</f>
        <v>0</v>
      </c>
      <c r="H39" s="56">
        <f t="shared" si="42"/>
        <v>0</v>
      </c>
      <c r="I39" s="56">
        <f t="shared" si="42"/>
        <v>0</v>
      </c>
      <c r="J39" s="57">
        <f t="shared" si="42"/>
        <v>0</v>
      </c>
      <c r="K39" s="58">
        <f t="shared" si="5"/>
        <v>15</v>
      </c>
      <c r="L39" s="59">
        <f t="shared" si="6"/>
        <v>60</v>
      </c>
      <c r="M39" s="5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"/>
    </row>
    <row r="40" ht="14.25" customHeight="1">
      <c r="A40" s="51" t="s">
        <v>32</v>
      </c>
      <c r="B40" s="52">
        <v>10.0</v>
      </c>
      <c r="C40" s="75">
        <v>610.0</v>
      </c>
      <c r="D40" s="76">
        <v>67.0</v>
      </c>
      <c r="E40" s="76">
        <v>0.4</v>
      </c>
      <c r="F40" s="77">
        <v>2.0</v>
      </c>
      <c r="G40" s="56">
        <f t="shared" ref="G40:J40" si="43">C40*$B40/100</f>
        <v>61</v>
      </c>
      <c r="H40" s="56">
        <f t="shared" si="43"/>
        <v>6.7</v>
      </c>
      <c r="I40" s="56">
        <f t="shared" si="43"/>
        <v>0.04</v>
      </c>
      <c r="J40" s="57">
        <f t="shared" si="43"/>
        <v>0.2</v>
      </c>
      <c r="K40" s="58">
        <f t="shared" si="5"/>
        <v>10</v>
      </c>
      <c r="L40" s="59">
        <f t="shared" si="6"/>
        <v>40</v>
      </c>
      <c r="M40" s="5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"/>
    </row>
    <row r="41" ht="14.25" customHeight="1">
      <c r="A41" s="51" t="s">
        <v>33</v>
      </c>
      <c r="B41" s="52">
        <v>15.0</v>
      </c>
      <c r="C41" s="75">
        <v>514.0</v>
      </c>
      <c r="D41" s="76">
        <v>5.1</v>
      </c>
      <c r="E41" s="76">
        <v>27.0</v>
      </c>
      <c r="F41" s="77">
        <v>62.2</v>
      </c>
      <c r="G41" s="56">
        <f t="shared" ref="G41:J41" si="44">C41*$B41/100</f>
        <v>77.1</v>
      </c>
      <c r="H41" s="56">
        <f t="shared" si="44"/>
        <v>0.765</v>
      </c>
      <c r="I41" s="56">
        <f t="shared" si="44"/>
        <v>4.05</v>
      </c>
      <c r="J41" s="57">
        <f t="shared" si="44"/>
        <v>9.33</v>
      </c>
      <c r="K41" s="58">
        <f t="shared" si="5"/>
        <v>15</v>
      </c>
      <c r="L41" s="59">
        <f t="shared" si="6"/>
        <v>60</v>
      </c>
      <c r="M41" s="5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"/>
    </row>
    <row r="42" ht="14.25" customHeight="1">
      <c r="A42" s="51" t="s">
        <v>34</v>
      </c>
      <c r="B42" s="52">
        <v>10.0</v>
      </c>
      <c r="C42" s="75">
        <v>40.0</v>
      </c>
      <c r="D42" s="76">
        <v>0.5</v>
      </c>
      <c r="E42" s="76">
        <v>0.0</v>
      </c>
      <c r="F42" s="77">
        <v>9.3</v>
      </c>
      <c r="G42" s="56">
        <f t="shared" ref="G42:J42" si="45">C42*$B42/100</f>
        <v>4</v>
      </c>
      <c r="H42" s="56">
        <f t="shared" si="45"/>
        <v>0.05</v>
      </c>
      <c r="I42" s="56">
        <f t="shared" si="45"/>
        <v>0</v>
      </c>
      <c r="J42" s="57">
        <f t="shared" si="45"/>
        <v>0.93</v>
      </c>
      <c r="K42" s="58">
        <f t="shared" si="5"/>
        <v>10</v>
      </c>
      <c r="L42" s="59">
        <f t="shared" si="6"/>
        <v>40</v>
      </c>
      <c r="M42" s="5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"/>
    </row>
    <row r="43" ht="14.25" customHeight="1">
      <c r="A43" s="51" t="s">
        <v>26</v>
      </c>
      <c r="B43" s="52">
        <v>6.0</v>
      </c>
      <c r="C43" s="80"/>
      <c r="D43" s="78"/>
      <c r="E43" s="78"/>
      <c r="F43" s="79"/>
      <c r="G43" s="56">
        <f t="shared" ref="G43:J43" si="46">C43*$B43/100</f>
        <v>0</v>
      </c>
      <c r="H43" s="56">
        <f t="shared" si="46"/>
        <v>0</v>
      </c>
      <c r="I43" s="56">
        <f t="shared" si="46"/>
        <v>0</v>
      </c>
      <c r="J43" s="57">
        <f t="shared" si="46"/>
        <v>0</v>
      </c>
      <c r="K43" s="58">
        <f t="shared" si="5"/>
        <v>6</v>
      </c>
      <c r="L43" s="59">
        <f t="shared" si="6"/>
        <v>24</v>
      </c>
      <c r="M43" s="5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"/>
    </row>
    <row r="44" ht="14.25" customHeight="1">
      <c r="A44" s="81" t="s">
        <v>27</v>
      </c>
      <c r="B44" s="82">
        <v>20.0</v>
      </c>
      <c r="C44" s="83">
        <v>400.0</v>
      </c>
      <c r="D44" s="84"/>
      <c r="E44" s="84"/>
      <c r="F44" s="85">
        <v>99.0</v>
      </c>
      <c r="G44" s="86">
        <f t="shared" ref="G44:J44" si="47">C44*$B44/100</f>
        <v>80</v>
      </c>
      <c r="H44" s="86">
        <f t="shared" si="47"/>
        <v>0</v>
      </c>
      <c r="I44" s="86">
        <f t="shared" si="47"/>
        <v>0</v>
      </c>
      <c r="J44" s="87">
        <f t="shared" si="47"/>
        <v>19.8</v>
      </c>
      <c r="K44" s="88">
        <f t="shared" si="5"/>
        <v>20</v>
      </c>
      <c r="L44" s="89">
        <f t="shared" si="6"/>
        <v>80</v>
      </c>
      <c r="M44" s="5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"/>
    </row>
    <row r="45" ht="14.25" customHeight="1">
      <c r="A45" s="7"/>
      <c r="B45" s="8"/>
      <c r="C45" s="8"/>
      <c r="D45" s="8"/>
      <c r="E45" s="90"/>
      <c r="F45" s="91" t="s">
        <v>43</v>
      </c>
      <c r="G45" s="90"/>
      <c r="H45" s="92">
        <f t="shared" ref="H45:J45" si="48">ROUND(H5/(($H5+$I5+$J5)/6),2)</f>
        <v>1.05</v>
      </c>
      <c r="I45" s="92">
        <f t="shared" si="48"/>
        <v>1.4</v>
      </c>
      <c r="J45" s="93">
        <f t="shared" si="48"/>
        <v>3.56</v>
      </c>
      <c r="K45" s="94" t="s">
        <v>44</v>
      </c>
      <c r="L45" s="3"/>
      <c r="M45" s="95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"/>
    </row>
    <row r="46" ht="14.25" customHeight="1">
      <c r="A46" s="71"/>
      <c r="M46" s="71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"/>
    </row>
    <row r="47" ht="14.25" customHeight="1">
      <c r="A47" s="96" t="s">
        <v>45</v>
      </c>
      <c r="B47" s="97">
        <f t="shared" ref="B47:F47" si="49">SUM(B48,B59,B70,B76)</f>
        <v>0</v>
      </c>
      <c r="C47" s="97">
        <f t="shared" si="49"/>
        <v>0</v>
      </c>
      <c r="D47" s="98">
        <f t="shared" si="49"/>
        <v>0</v>
      </c>
      <c r="E47" s="98">
        <f t="shared" si="49"/>
        <v>0</v>
      </c>
      <c r="F47" s="99">
        <f t="shared" si="49"/>
        <v>0</v>
      </c>
      <c r="G47" s="100">
        <f>SUM(G49:G58,G60:G69,G71:G75,G77:G86)</f>
        <v>0</v>
      </c>
      <c r="H47" s="101">
        <f t="shared" ref="H47:J47" si="50">SUM(H48,H59,H70,H76)</f>
        <v>0</v>
      </c>
      <c r="I47" s="101">
        <f t="shared" si="50"/>
        <v>0</v>
      </c>
      <c r="J47" s="96">
        <f t="shared" si="50"/>
        <v>0</v>
      </c>
      <c r="K47" s="97">
        <f t="shared" ref="K47:K86" si="53">B47</f>
        <v>0</v>
      </c>
      <c r="L47" s="102">
        <f t="shared" ref="L47:L86" si="54">K47*$L$3</f>
        <v>0</v>
      </c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6"/>
    </row>
    <row r="48" ht="14.25" customHeight="1">
      <c r="A48" s="41" t="s">
        <v>46</v>
      </c>
      <c r="B48" s="42">
        <f t="shared" ref="B48:F48" si="51">SUM(B49:B58)</f>
        <v>0</v>
      </c>
      <c r="C48" s="42">
        <f t="shared" si="51"/>
        <v>0</v>
      </c>
      <c r="D48" s="43">
        <f t="shared" si="51"/>
        <v>0</v>
      </c>
      <c r="E48" s="43">
        <f t="shared" si="51"/>
        <v>0</v>
      </c>
      <c r="F48" s="44">
        <f t="shared" si="51"/>
        <v>0</v>
      </c>
      <c r="G48" s="45" t="str">
        <f>(SUM(G49:G58))/$G47</f>
        <v>#DIV/0!</v>
      </c>
      <c r="H48" s="46">
        <f t="shared" ref="H48:J48" si="52">SUM(H49:H58)</f>
        <v>0</v>
      </c>
      <c r="I48" s="46">
        <f t="shared" si="52"/>
        <v>0</v>
      </c>
      <c r="J48" s="47">
        <f t="shared" si="52"/>
        <v>0</v>
      </c>
      <c r="K48" s="48">
        <f t="shared" si="53"/>
        <v>0</v>
      </c>
      <c r="L48" s="49">
        <f t="shared" si="54"/>
        <v>0</v>
      </c>
      <c r="M48" s="5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6"/>
    </row>
    <row r="49" ht="14.25" customHeight="1">
      <c r="A49" s="65"/>
      <c r="B49" s="52"/>
      <c r="C49" s="53"/>
      <c r="D49" s="54"/>
      <c r="E49" s="54"/>
      <c r="F49" s="74"/>
      <c r="G49" s="56">
        <f t="shared" ref="G49:J49" si="55">C49*$B49/100</f>
        <v>0</v>
      </c>
      <c r="H49" s="56">
        <f t="shared" si="55"/>
        <v>0</v>
      </c>
      <c r="I49" s="56">
        <f t="shared" si="55"/>
        <v>0</v>
      </c>
      <c r="J49" s="57">
        <f t="shared" si="55"/>
        <v>0</v>
      </c>
      <c r="K49" s="58" t="str">
        <f t="shared" si="53"/>
        <v/>
      </c>
      <c r="L49" s="59">
        <f t="shared" si="54"/>
        <v>0</v>
      </c>
      <c r="M49" s="5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"/>
    </row>
    <row r="50" ht="14.25" customHeight="1">
      <c r="A50" s="65"/>
      <c r="B50" s="66"/>
      <c r="C50" s="67"/>
      <c r="D50" s="103"/>
      <c r="E50" s="68"/>
      <c r="F50" s="69"/>
      <c r="G50" s="56">
        <f t="shared" ref="G50:J50" si="56">C50*$B50/100</f>
        <v>0</v>
      </c>
      <c r="H50" s="56">
        <f t="shared" si="56"/>
        <v>0</v>
      </c>
      <c r="I50" s="56">
        <f t="shared" si="56"/>
        <v>0</v>
      </c>
      <c r="J50" s="57">
        <f t="shared" si="56"/>
        <v>0</v>
      </c>
      <c r="K50" s="58" t="str">
        <f t="shared" si="53"/>
        <v/>
      </c>
      <c r="L50" s="59">
        <f t="shared" si="54"/>
        <v>0</v>
      </c>
      <c r="M50" s="5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"/>
    </row>
    <row r="51" ht="14.25" customHeight="1">
      <c r="A51" s="65"/>
      <c r="B51" s="66"/>
      <c r="C51" s="67"/>
      <c r="D51" s="68"/>
      <c r="E51" s="68"/>
      <c r="F51" s="69"/>
      <c r="G51" s="56">
        <f t="shared" ref="G51:J51" si="57">C51*$B51/100</f>
        <v>0</v>
      </c>
      <c r="H51" s="56">
        <f t="shared" si="57"/>
        <v>0</v>
      </c>
      <c r="I51" s="56">
        <f t="shared" si="57"/>
        <v>0</v>
      </c>
      <c r="J51" s="57">
        <f t="shared" si="57"/>
        <v>0</v>
      </c>
      <c r="K51" s="58" t="str">
        <f t="shared" si="53"/>
        <v/>
      </c>
      <c r="L51" s="59">
        <f t="shared" si="54"/>
        <v>0</v>
      </c>
      <c r="M51" s="5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"/>
    </row>
    <row r="52" ht="14.25" customHeight="1">
      <c r="A52" s="65"/>
      <c r="B52" s="66"/>
      <c r="C52" s="67"/>
      <c r="D52" s="68"/>
      <c r="E52" s="68"/>
      <c r="F52" s="69"/>
      <c r="G52" s="56">
        <f t="shared" ref="G52:J52" si="58">C52*$B52/100</f>
        <v>0</v>
      </c>
      <c r="H52" s="56">
        <f t="shared" si="58"/>
        <v>0</v>
      </c>
      <c r="I52" s="56">
        <f t="shared" si="58"/>
        <v>0</v>
      </c>
      <c r="J52" s="57">
        <f t="shared" si="58"/>
        <v>0</v>
      </c>
      <c r="K52" s="58" t="str">
        <f t="shared" si="53"/>
        <v/>
      </c>
      <c r="L52" s="59">
        <f t="shared" si="54"/>
        <v>0</v>
      </c>
      <c r="M52" s="5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"/>
    </row>
    <row r="53" ht="14.25" customHeight="1">
      <c r="A53" s="65"/>
      <c r="B53" s="66"/>
      <c r="C53" s="67"/>
      <c r="D53" s="68"/>
      <c r="E53" s="68"/>
      <c r="F53" s="69"/>
      <c r="G53" s="56">
        <f t="shared" ref="G53:J53" si="59">C53*$B53/100</f>
        <v>0</v>
      </c>
      <c r="H53" s="56">
        <f t="shared" si="59"/>
        <v>0</v>
      </c>
      <c r="I53" s="56">
        <f t="shared" si="59"/>
        <v>0</v>
      </c>
      <c r="J53" s="57">
        <f t="shared" si="59"/>
        <v>0</v>
      </c>
      <c r="K53" s="58" t="str">
        <f t="shared" si="53"/>
        <v/>
      </c>
      <c r="L53" s="59">
        <f t="shared" si="54"/>
        <v>0</v>
      </c>
      <c r="M53" s="5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"/>
    </row>
    <row r="54" ht="14.25" customHeight="1">
      <c r="A54" s="65"/>
      <c r="B54" s="66"/>
      <c r="C54" s="67"/>
      <c r="D54" s="68"/>
      <c r="E54" s="68"/>
      <c r="F54" s="69"/>
      <c r="G54" s="56">
        <f t="shared" ref="G54:J54" si="60">C54*$B54/100</f>
        <v>0</v>
      </c>
      <c r="H54" s="56">
        <f t="shared" si="60"/>
        <v>0</v>
      </c>
      <c r="I54" s="56">
        <f t="shared" si="60"/>
        <v>0</v>
      </c>
      <c r="J54" s="57">
        <f t="shared" si="60"/>
        <v>0</v>
      </c>
      <c r="K54" s="58" t="str">
        <f t="shared" si="53"/>
        <v/>
      </c>
      <c r="L54" s="59">
        <f t="shared" si="54"/>
        <v>0</v>
      </c>
      <c r="M54" s="5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"/>
    </row>
    <row r="55" ht="14.25" customHeight="1">
      <c r="A55" s="65"/>
      <c r="B55" s="66"/>
      <c r="C55" s="67"/>
      <c r="D55" s="68"/>
      <c r="E55" s="68"/>
      <c r="F55" s="69"/>
      <c r="G55" s="56">
        <f t="shared" ref="G55:J55" si="61">C55*$B55/100</f>
        <v>0</v>
      </c>
      <c r="H55" s="56">
        <f t="shared" si="61"/>
        <v>0</v>
      </c>
      <c r="I55" s="56">
        <f t="shared" si="61"/>
        <v>0</v>
      </c>
      <c r="J55" s="57">
        <f t="shared" si="61"/>
        <v>0</v>
      </c>
      <c r="K55" s="58" t="str">
        <f t="shared" si="53"/>
        <v/>
      </c>
      <c r="L55" s="59">
        <f t="shared" si="54"/>
        <v>0</v>
      </c>
      <c r="M55" s="5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"/>
    </row>
    <row r="56" ht="14.25" customHeight="1">
      <c r="A56" s="65"/>
      <c r="B56" s="66"/>
      <c r="C56" s="67"/>
      <c r="D56" s="68"/>
      <c r="E56" s="68"/>
      <c r="F56" s="69"/>
      <c r="G56" s="56">
        <f t="shared" ref="G56:J56" si="62">C56*$B56/100</f>
        <v>0</v>
      </c>
      <c r="H56" s="56">
        <f t="shared" si="62"/>
        <v>0</v>
      </c>
      <c r="I56" s="56">
        <f t="shared" si="62"/>
        <v>0</v>
      </c>
      <c r="J56" s="57">
        <f t="shared" si="62"/>
        <v>0</v>
      </c>
      <c r="K56" s="58" t="str">
        <f t="shared" si="53"/>
        <v/>
      </c>
      <c r="L56" s="59">
        <f t="shared" si="54"/>
        <v>0</v>
      </c>
      <c r="M56" s="5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"/>
    </row>
    <row r="57" ht="14.25" customHeight="1">
      <c r="A57" s="65"/>
      <c r="B57" s="66"/>
      <c r="C57" s="67"/>
      <c r="D57" s="68"/>
      <c r="E57" s="68"/>
      <c r="F57" s="69"/>
      <c r="G57" s="56">
        <f t="shared" ref="G57:J57" si="63">C57*$B57/100</f>
        <v>0</v>
      </c>
      <c r="H57" s="56">
        <f t="shared" si="63"/>
        <v>0</v>
      </c>
      <c r="I57" s="56">
        <f t="shared" si="63"/>
        <v>0</v>
      </c>
      <c r="J57" s="57">
        <f t="shared" si="63"/>
        <v>0</v>
      </c>
      <c r="K57" s="58" t="str">
        <f t="shared" si="53"/>
        <v/>
      </c>
      <c r="L57" s="59">
        <f t="shared" si="54"/>
        <v>0</v>
      </c>
      <c r="M57" s="5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"/>
    </row>
    <row r="58" ht="14.25" customHeight="1">
      <c r="A58" s="65"/>
      <c r="B58" s="66"/>
      <c r="C58" s="67"/>
      <c r="D58" s="68"/>
      <c r="E58" s="68"/>
      <c r="F58" s="69"/>
      <c r="G58" s="56">
        <f t="shared" ref="G58:J58" si="64">C58*$B58/100</f>
        <v>0</v>
      </c>
      <c r="H58" s="56">
        <f t="shared" si="64"/>
        <v>0</v>
      </c>
      <c r="I58" s="56">
        <f t="shared" si="64"/>
        <v>0</v>
      </c>
      <c r="J58" s="57">
        <f t="shared" si="64"/>
        <v>0</v>
      </c>
      <c r="K58" s="58" t="str">
        <f t="shared" si="53"/>
        <v/>
      </c>
      <c r="L58" s="59">
        <f t="shared" si="54"/>
        <v>0</v>
      </c>
      <c r="M58" s="5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"/>
    </row>
    <row r="59" ht="14.25" customHeight="1">
      <c r="A59" s="41" t="s">
        <v>47</v>
      </c>
      <c r="B59" s="42">
        <f>SUM(B60:B69)</f>
        <v>0</v>
      </c>
      <c r="C59" s="42">
        <f t="shared" ref="C59:F59" si="65">SUM(C60:C68)</f>
        <v>0</v>
      </c>
      <c r="D59" s="46">
        <f t="shared" si="65"/>
        <v>0</v>
      </c>
      <c r="E59" s="46">
        <f t="shared" si="65"/>
        <v>0</v>
      </c>
      <c r="F59" s="70">
        <f t="shared" si="65"/>
        <v>0</v>
      </c>
      <c r="G59" s="45" t="str">
        <f>(SUM(G60:G69))/$G47</f>
        <v>#DIV/0!</v>
      </c>
      <c r="H59" s="46">
        <f t="shared" ref="H59:J59" si="66">SUM(H60:H69)</f>
        <v>0</v>
      </c>
      <c r="I59" s="46">
        <f t="shared" si="66"/>
        <v>0</v>
      </c>
      <c r="J59" s="47">
        <f t="shared" si="66"/>
        <v>0</v>
      </c>
      <c r="K59" s="48">
        <f t="shared" si="53"/>
        <v>0</v>
      </c>
      <c r="L59" s="49">
        <f t="shared" si="54"/>
        <v>0</v>
      </c>
      <c r="M59" s="5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6"/>
    </row>
    <row r="60" ht="14.25" customHeight="1">
      <c r="A60" s="65"/>
      <c r="B60" s="66"/>
      <c r="C60" s="72"/>
      <c r="D60" s="73"/>
      <c r="E60" s="73"/>
      <c r="F60" s="74"/>
      <c r="G60" s="56">
        <f t="shared" ref="G60:J60" si="67">C60*$B60/100</f>
        <v>0</v>
      </c>
      <c r="H60" s="56">
        <f t="shared" si="67"/>
        <v>0</v>
      </c>
      <c r="I60" s="56">
        <f t="shared" si="67"/>
        <v>0</v>
      </c>
      <c r="J60" s="57">
        <f t="shared" si="67"/>
        <v>0</v>
      </c>
      <c r="K60" s="58" t="str">
        <f t="shared" si="53"/>
        <v/>
      </c>
      <c r="L60" s="59">
        <f t="shared" si="54"/>
        <v>0</v>
      </c>
      <c r="M60" s="5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"/>
    </row>
    <row r="61" ht="14.25" customHeight="1">
      <c r="A61" s="65"/>
      <c r="B61" s="66"/>
      <c r="C61" s="67"/>
      <c r="D61" s="68"/>
      <c r="E61" s="68"/>
      <c r="F61" s="69"/>
      <c r="G61" s="56">
        <f t="shared" ref="G61:J61" si="68">C61*$B61/100</f>
        <v>0</v>
      </c>
      <c r="H61" s="56">
        <f t="shared" si="68"/>
        <v>0</v>
      </c>
      <c r="I61" s="56">
        <f t="shared" si="68"/>
        <v>0</v>
      </c>
      <c r="J61" s="57">
        <f t="shared" si="68"/>
        <v>0</v>
      </c>
      <c r="K61" s="58" t="str">
        <f t="shared" si="53"/>
        <v/>
      </c>
      <c r="L61" s="59">
        <f t="shared" si="54"/>
        <v>0</v>
      </c>
      <c r="M61" s="5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"/>
    </row>
    <row r="62" ht="14.25" customHeight="1">
      <c r="A62" s="65"/>
      <c r="B62" s="66"/>
      <c r="C62" s="67"/>
      <c r="D62" s="68"/>
      <c r="E62" s="68"/>
      <c r="F62" s="69"/>
      <c r="G62" s="56">
        <f t="shared" ref="G62:J62" si="69">C62*$B62/100</f>
        <v>0</v>
      </c>
      <c r="H62" s="56">
        <f t="shared" si="69"/>
        <v>0</v>
      </c>
      <c r="I62" s="56">
        <f t="shared" si="69"/>
        <v>0</v>
      </c>
      <c r="J62" s="57">
        <f t="shared" si="69"/>
        <v>0</v>
      </c>
      <c r="K62" s="58" t="str">
        <f t="shared" si="53"/>
        <v/>
      </c>
      <c r="L62" s="59">
        <f t="shared" si="54"/>
        <v>0</v>
      </c>
      <c r="M62" s="5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"/>
    </row>
    <row r="63" ht="14.25" customHeight="1">
      <c r="A63" s="65"/>
      <c r="B63" s="66"/>
      <c r="C63" s="67"/>
      <c r="D63" s="68"/>
      <c r="E63" s="68"/>
      <c r="F63" s="69"/>
      <c r="G63" s="56">
        <f t="shared" ref="G63:J63" si="70">C63*$B63/100</f>
        <v>0</v>
      </c>
      <c r="H63" s="56">
        <f t="shared" si="70"/>
        <v>0</v>
      </c>
      <c r="I63" s="56">
        <f t="shared" si="70"/>
        <v>0</v>
      </c>
      <c r="J63" s="57">
        <f t="shared" si="70"/>
        <v>0</v>
      </c>
      <c r="K63" s="58" t="str">
        <f t="shared" si="53"/>
        <v/>
      </c>
      <c r="L63" s="59">
        <f t="shared" si="54"/>
        <v>0</v>
      </c>
      <c r="M63" s="5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"/>
    </row>
    <row r="64" ht="14.25" customHeight="1">
      <c r="A64" s="65"/>
      <c r="B64" s="66"/>
      <c r="C64" s="67"/>
      <c r="D64" s="68"/>
      <c r="E64" s="68"/>
      <c r="F64" s="69"/>
      <c r="G64" s="56">
        <f t="shared" ref="G64:J64" si="71">C64*$B64/100</f>
        <v>0</v>
      </c>
      <c r="H64" s="56">
        <f t="shared" si="71"/>
        <v>0</v>
      </c>
      <c r="I64" s="56">
        <f t="shared" si="71"/>
        <v>0</v>
      </c>
      <c r="J64" s="57">
        <f t="shared" si="71"/>
        <v>0</v>
      </c>
      <c r="K64" s="58" t="str">
        <f t="shared" si="53"/>
        <v/>
      </c>
      <c r="L64" s="59">
        <f t="shared" si="54"/>
        <v>0</v>
      </c>
      <c r="M64" s="5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"/>
    </row>
    <row r="65" ht="14.25" customHeight="1">
      <c r="A65" s="65"/>
      <c r="B65" s="66"/>
      <c r="C65" s="67"/>
      <c r="D65" s="68"/>
      <c r="E65" s="68"/>
      <c r="F65" s="69"/>
      <c r="G65" s="56">
        <f t="shared" ref="G65:J65" si="72">C65*$B65/100</f>
        <v>0</v>
      </c>
      <c r="H65" s="56">
        <f t="shared" si="72"/>
        <v>0</v>
      </c>
      <c r="I65" s="56">
        <f t="shared" si="72"/>
        <v>0</v>
      </c>
      <c r="J65" s="57">
        <f t="shared" si="72"/>
        <v>0</v>
      </c>
      <c r="K65" s="58" t="str">
        <f t="shared" si="53"/>
        <v/>
      </c>
      <c r="L65" s="59">
        <f t="shared" si="54"/>
        <v>0</v>
      </c>
      <c r="M65" s="5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"/>
    </row>
    <row r="66" ht="14.25" customHeight="1">
      <c r="A66" s="65"/>
      <c r="B66" s="66"/>
      <c r="C66" s="67"/>
      <c r="D66" s="68"/>
      <c r="E66" s="68"/>
      <c r="F66" s="69"/>
      <c r="G66" s="56">
        <f t="shared" ref="G66:J66" si="73">C66*$B66/100</f>
        <v>0</v>
      </c>
      <c r="H66" s="56">
        <f t="shared" si="73"/>
        <v>0</v>
      </c>
      <c r="I66" s="56">
        <f t="shared" si="73"/>
        <v>0</v>
      </c>
      <c r="J66" s="57">
        <f t="shared" si="73"/>
        <v>0</v>
      </c>
      <c r="K66" s="58" t="str">
        <f t="shared" si="53"/>
        <v/>
      </c>
      <c r="L66" s="59">
        <f t="shared" si="54"/>
        <v>0</v>
      </c>
      <c r="M66" s="5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"/>
    </row>
    <row r="67" ht="14.25" customHeight="1">
      <c r="A67" s="65"/>
      <c r="B67" s="66"/>
      <c r="C67" s="67"/>
      <c r="D67" s="68"/>
      <c r="E67" s="68"/>
      <c r="F67" s="69"/>
      <c r="G67" s="56">
        <f t="shared" ref="G67:J67" si="74">C67*$B67/100</f>
        <v>0</v>
      </c>
      <c r="H67" s="56">
        <f t="shared" si="74"/>
        <v>0</v>
      </c>
      <c r="I67" s="56">
        <f t="shared" si="74"/>
        <v>0</v>
      </c>
      <c r="J67" s="57">
        <f t="shared" si="74"/>
        <v>0</v>
      </c>
      <c r="K67" s="58" t="str">
        <f t="shared" si="53"/>
        <v/>
      </c>
      <c r="L67" s="59">
        <f t="shared" si="54"/>
        <v>0</v>
      </c>
      <c r="M67" s="5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"/>
    </row>
    <row r="68" ht="14.25" customHeight="1">
      <c r="A68" s="65"/>
      <c r="B68" s="66"/>
      <c r="C68" s="67"/>
      <c r="D68" s="68"/>
      <c r="E68" s="68"/>
      <c r="F68" s="69"/>
      <c r="G68" s="56">
        <f t="shared" ref="G68:J68" si="75">C68*$B68/100</f>
        <v>0</v>
      </c>
      <c r="H68" s="56">
        <f t="shared" si="75"/>
        <v>0</v>
      </c>
      <c r="I68" s="56">
        <f t="shared" si="75"/>
        <v>0</v>
      </c>
      <c r="J68" s="57">
        <f t="shared" si="75"/>
        <v>0</v>
      </c>
      <c r="K68" s="58" t="str">
        <f t="shared" si="53"/>
        <v/>
      </c>
      <c r="L68" s="59">
        <f t="shared" si="54"/>
        <v>0</v>
      </c>
      <c r="M68" s="5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"/>
    </row>
    <row r="69" ht="14.25" customHeight="1">
      <c r="A69" s="65"/>
      <c r="B69" s="66"/>
      <c r="C69" s="67"/>
      <c r="D69" s="68"/>
      <c r="E69" s="68"/>
      <c r="F69" s="69"/>
      <c r="G69" s="56">
        <f t="shared" ref="G69:J69" si="76">C69*$B69/100</f>
        <v>0</v>
      </c>
      <c r="H69" s="56">
        <f t="shared" si="76"/>
        <v>0</v>
      </c>
      <c r="I69" s="56">
        <f t="shared" si="76"/>
        <v>0</v>
      </c>
      <c r="J69" s="57">
        <f t="shared" si="76"/>
        <v>0</v>
      </c>
      <c r="K69" s="58" t="str">
        <f t="shared" si="53"/>
        <v/>
      </c>
      <c r="L69" s="59">
        <f t="shared" si="54"/>
        <v>0</v>
      </c>
      <c r="M69" s="5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"/>
    </row>
    <row r="70" ht="14.25" customHeight="1">
      <c r="A70" s="41" t="s">
        <v>48</v>
      </c>
      <c r="B70" s="42">
        <f t="shared" ref="B70:F70" si="77">SUM(B71:B75)</f>
        <v>0</v>
      </c>
      <c r="C70" s="42">
        <f t="shared" si="77"/>
        <v>0</v>
      </c>
      <c r="D70" s="46">
        <f t="shared" si="77"/>
        <v>0</v>
      </c>
      <c r="E70" s="46">
        <f t="shared" si="77"/>
        <v>0</v>
      </c>
      <c r="F70" s="70">
        <f t="shared" si="77"/>
        <v>0</v>
      </c>
      <c r="G70" s="45" t="str">
        <f>(SUM(G71:G75))/$G47</f>
        <v>#DIV/0!</v>
      </c>
      <c r="H70" s="46">
        <f t="shared" ref="H70:J70" si="78">SUM(H71:H75)</f>
        <v>0</v>
      </c>
      <c r="I70" s="46">
        <f t="shared" si="78"/>
        <v>0</v>
      </c>
      <c r="J70" s="46">
        <f t="shared" si="78"/>
        <v>0</v>
      </c>
      <c r="K70" s="48">
        <f t="shared" si="53"/>
        <v>0</v>
      </c>
      <c r="L70" s="49">
        <f t="shared" si="54"/>
        <v>0</v>
      </c>
      <c r="M70" s="39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6"/>
    </row>
    <row r="71" ht="14.25" customHeight="1">
      <c r="A71" s="65"/>
      <c r="B71" s="66"/>
      <c r="C71" s="72"/>
      <c r="D71" s="73"/>
      <c r="E71" s="73"/>
      <c r="F71" s="74"/>
      <c r="G71" s="56">
        <f t="shared" ref="G71:J71" si="79">C71*$B71/100</f>
        <v>0</v>
      </c>
      <c r="H71" s="56">
        <f t="shared" si="79"/>
        <v>0</v>
      </c>
      <c r="I71" s="56">
        <f t="shared" si="79"/>
        <v>0</v>
      </c>
      <c r="J71" s="57">
        <f t="shared" si="79"/>
        <v>0</v>
      </c>
      <c r="K71" s="58" t="str">
        <f t="shared" si="53"/>
        <v/>
      </c>
      <c r="L71" s="59">
        <f t="shared" si="54"/>
        <v>0</v>
      </c>
      <c r="M71" s="5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"/>
    </row>
    <row r="72" ht="14.25" customHeight="1">
      <c r="A72" s="65"/>
      <c r="B72" s="66"/>
      <c r="C72" s="72"/>
      <c r="D72" s="73"/>
      <c r="E72" s="73"/>
      <c r="F72" s="74"/>
      <c r="G72" s="56">
        <f t="shared" ref="G72:J72" si="80">C72*$B72/100</f>
        <v>0</v>
      </c>
      <c r="H72" s="56">
        <f t="shared" si="80"/>
        <v>0</v>
      </c>
      <c r="I72" s="56">
        <f t="shared" si="80"/>
        <v>0</v>
      </c>
      <c r="J72" s="57">
        <f t="shared" si="80"/>
        <v>0</v>
      </c>
      <c r="K72" s="58" t="str">
        <f t="shared" si="53"/>
        <v/>
      </c>
      <c r="L72" s="59">
        <f t="shared" si="54"/>
        <v>0</v>
      </c>
      <c r="M72" s="5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"/>
    </row>
    <row r="73" ht="14.25" customHeight="1">
      <c r="A73" s="65"/>
      <c r="B73" s="66"/>
      <c r="C73" s="72"/>
      <c r="D73" s="73"/>
      <c r="E73" s="73"/>
      <c r="F73" s="74"/>
      <c r="G73" s="56">
        <f t="shared" ref="G73:J73" si="81">C73*$B73/100</f>
        <v>0</v>
      </c>
      <c r="H73" s="56">
        <f t="shared" si="81"/>
        <v>0</v>
      </c>
      <c r="I73" s="56">
        <f t="shared" si="81"/>
        <v>0</v>
      </c>
      <c r="J73" s="57">
        <f t="shared" si="81"/>
        <v>0</v>
      </c>
      <c r="K73" s="58" t="str">
        <f t="shared" si="53"/>
        <v/>
      </c>
      <c r="L73" s="59">
        <f t="shared" si="54"/>
        <v>0</v>
      </c>
      <c r="M73" s="5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"/>
    </row>
    <row r="74" ht="14.25" customHeight="1">
      <c r="A74" s="65"/>
      <c r="B74" s="66"/>
      <c r="C74" s="72"/>
      <c r="D74" s="73"/>
      <c r="E74" s="73"/>
      <c r="F74" s="74"/>
      <c r="G74" s="56">
        <f t="shared" ref="G74:J74" si="82">C74*$B74/100</f>
        <v>0</v>
      </c>
      <c r="H74" s="56">
        <f t="shared" si="82"/>
        <v>0</v>
      </c>
      <c r="I74" s="56">
        <f t="shared" si="82"/>
        <v>0</v>
      </c>
      <c r="J74" s="57">
        <f t="shared" si="82"/>
        <v>0</v>
      </c>
      <c r="K74" s="58" t="str">
        <f t="shared" si="53"/>
        <v/>
      </c>
      <c r="L74" s="59">
        <f t="shared" si="54"/>
        <v>0</v>
      </c>
      <c r="M74" s="5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"/>
    </row>
    <row r="75" ht="14.25" customHeight="1">
      <c r="A75" s="65"/>
      <c r="B75" s="66"/>
      <c r="C75" s="67"/>
      <c r="D75" s="68"/>
      <c r="E75" s="68"/>
      <c r="F75" s="69"/>
      <c r="G75" s="56">
        <f t="shared" ref="G75:J75" si="83">C75*$B75/100</f>
        <v>0</v>
      </c>
      <c r="H75" s="56">
        <f t="shared" si="83"/>
        <v>0</v>
      </c>
      <c r="I75" s="56">
        <f t="shared" si="83"/>
        <v>0</v>
      </c>
      <c r="J75" s="57">
        <f t="shared" si="83"/>
        <v>0</v>
      </c>
      <c r="K75" s="58" t="str">
        <f t="shared" si="53"/>
        <v/>
      </c>
      <c r="L75" s="59">
        <f t="shared" si="54"/>
        <v>0</v>
      </c>
      <c r="M75" s="5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"/>
    </row>
    <row r="76" ht="14.25" customHeight="1">
      <c r="A76" s="41" t="s">
        <v>49</v>
      </c>
      <c r="B76" s="42">
        <f t="shared" ref="B76:F76" si="84">SUM(B77:B86)</f>
        <v>0</v>
      </c>
      <c r="C76" s="42">
        <f t="shared" si="84"/>
        <v>0</v>
      </c>
      <c r="D76" s="46">
        <f t="shared" si="84"/>
        <v>0</v>
      </c>
      <c r="E76" s="46">
        <f t="shared" si="84"/>
        <v>0</v>
      </c>
      <c r="F76" s="70">
        <f t="shared" si="84"/>
        <v>0</v>
      </c>
      <c r="G76" s="45" t="str">
        <f>(SUM(G77:G86))/$G47</f>
        <v>#DIV/0!</v>
      </c>
      <c r="H76" s="46">
        <f t="shared" ref="H76:J76" si="85">SUM(H77:H86)</f>
        <v>0</v>
      </c>
      <c r="I76" s="46">
        <f t="shared" si="85"/>
        <v>0</v>
      </c>
      <c r="J76" s="70">
        <f t="shared" si="85"/>
        <v>0</v>
      </c>
      <c r="K76" s="48">
        <f t="shared" si="53"/>
        <v>0</v>
      </c>
      <c r="L76" s="49">
        <f t="shared" si="54"/>
        <v>0</v>
      </c>
      <c r="M76" s="39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6"/>
    </row>
    <row r="77" ht="14.25" customHeight="1">
      <c r="A77" s="65"/>
      <c r="B77" s="66"/>
      <c r="C77" s="72"/>
      <c r="D77" s="73"/>
      <c r="E77" s="73"/>
      <c r="F77" s="74"/>
      <c r="G77" s="56">
        <f t="shared" ref="G77:J77" si="86">C77*$B77/100</f>
        <v>0</v>
      </c>
      <c r="H77" s="56">
        <f t="shared" si="86"/>
        <v>0</v>
      </c>
      <c r="I77" s="56">
        <f t="shared" si="86"/>
        <v>0</v>
      </c>
      <c r="J77" s="57">
        <f t="shared" si="86"/>
        <v>0</v>
      </c>
      <c r="K77" s="58" t="str">
        <f t="shared" si="53"/>
        <v/>
      </c>
      <c r="L77" s="59">
        <f t="shared" si="54"/>
        <v>0</v>
      </c>
      <c r="M77" s="5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"/>
    </row>
    <row r="78" ht="14.25" customHeight="1">
      <c r="A78" s="65"/>
      <c r="B78" s="66"/>
      <c r="C78" s="80"/>
      <c r="D78" s="78"/>
      <c r="E78" s="78"/>
      <c r="F78" s="79"/>
      <c r="G78" s="56">
        <f t="shared" ref="G78:J78" si="87">C78*$B78/100</f>
        <v>0</v>
      </c>
      <c r="H78" s="56">
        <f t="shared" si="87"/>
        <v>0</v>
      </c>
      <c r="I78" s="56">
        <f t="shared" si="87"/>
        <v>0</v>
      </c>
      <c r="J78" s="57">
        <f t="shared" si="87"/>
        <v>0</v>
      </c>
      <c r="K78" s="58" t="str">
        <f t="shared" si="53"/>
        <v/>
      </c>
      <c r="L78" s="59">
        <f t="shared" si="54"/>
        <v>0</v>
      </c>
      <c r="M78" s="5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"/>
    </row>
    <row r="79" ht="14.25" customHeight="1">
      <c r="A79" s="65"/>
      <c r="B79" s="66"/>
      <c r="C79" s="80"/>
      <c r="D79" s="78"/>
      <c r="E79" s="78"/>
      <c r="F79" s="79"/>
      <c r="G79" s="56">
        <f t="shared" ref="G79:J79" si="88">C79*$B79/100</f>
        <v>0</v>
      </c>
      <c r="H79" s="56">
        <f t="shared" si="88"/>
        <v>0</v>
      </c>
      <c r="I79" s="56">
        <f t="shared" si="88"/>
        <v>0</v>
      </c>
      <c r="J79" s="57">
        <f t="shared" si="88"/>
        <v>0</v>
      </c>
      <c r="K79" s="58" t="str">
        <f t="shared" si="53"/>
        <v/>
      </c>
      <c r="L79" s="59">
        <f t="shared" si="54"/>
        <v>0</v>
      </c>
      <c r="M79" s="5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"/>
    </row>
    <row r="80" ht="14.25" customHeight="1">
      <c r="A80" s="65"/>
      <c r="B80" s="66"/>
      <c r="C80" s="80"/>
      <c r="D80" s="78"/>
      <c r="E80" s="78"/>
      <c r="F80" s="79"/>
      <c r="G80" s="56">
        <f t="shared" ref="G80:J80" si="89">C80*$B80/100</f>
        <v>0</v>
      </c>
      <c r="H80" s="56">
        <f t="shared" si="89"/>
        <v>0</v>
      </c>
      <c r="I80" s="56">
        <f t="shared" si="89"/>
        <v>0</v>
      </c>
      <c r="J80" s="57">
        <f t="shared" si="89"/>
        <v>0</v>
      </c>
      <c r="K80" s="58" t="str">
        <f t="shared" si="53"/>
        <v/>
      </c>
      <c r="L80" s="59">
        <f t="shared" si="54"/>
        <v>0</v>
      </c>
      <c r="M80" s="5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"/>
    </row>
    <row r="81" ht="14.25" customHeight="1">
      <c r="A81" s="65"/>
      <c r="B81" s="66"/>
      <c r="C81" s="80"/>
      <c r="D81" s="78"/>
      <c r="E81" s="78"/>
      <c r="F81" s="79"/>
      <c r="G81" s="56">
        <f t="shared" ref="G81:J81" si="90">C81*$B81/100</f>
        <v>0</v>
      </c>
      <c r="H81" s="56">
        <f t="shared" si="90"/>
        <v>0</v>
      </c>
      <c r="I81" s="56">
        <f t="shared" si="90"/>
        <v>0</v>
      </c>
      <c r="J81" s="57">
        <f t="shared" si="90"/>
        <v>0</v>
      </c>
      <c r="K81" s="58" t="str">
        <f t="shared" si="53"/>
        <v/>
      </c>
      <c r="L81" s="59">
        <f t="shared" si="54"/>
        <v>0</v>
      </c>
      <c r="M81" s="5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"/>
    </row>
    <row r="82" ht="14.25" customHeight="1">
      <c r="A82" s="65"/>
      <c r="B82" s="66"/>
      <c r="C82" s="80"/>
      <c r="D82" s="78"/>
      <c r="E82" s="78"/>
      <c r="F82" s="79"/>
      <c r="G82" s="56">
        <f t="shared" ref="G82:J82" si="91">C82*$B82/100</f>
        <v>0</v>
      </c>
      <c r="H82" s="56">
        <f t="shared" si="91"/>
        <v>0</v>
      </c>
      <c r="I82" s="56">
        <f t="shared" si="91"/>
        <v>0</v>
      </c>
      <c r="J82" s="57">
        <f t="shared" si="91"/>
        <v>0</v>
      </c>
      <c r="K82" s="58" t="str">
        <f t="shared" si="53"/>
        <v/>
      </c>
      <c r="L82" s="59">
        <f t="shared" si="54"/>
        <v>0</v>
      </c>
      <c r="M82" s="5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"/>
    </row>
    <row r="83" ht="14.25" customHeight="1">
      <c r="A83" s="65"/>
      <c r="B83" s="66"/>
      <c r="C83" s="80"/>
      <c r="D83" s="78"/>
      <c r="E83" s="78"/>
      <c r="F83" s="79"/>
      <c r="G83" s="56">
        <f t="shared" ref="G83:J83" si="92">C83*$B83/100</f>
        <v>0</v>
      </c>
      <c r="H83" s="56">
        <f t="shared" si="92"/>
        <v>0</v>
      </c>
      <c r="I83" s="56">
        <f t="shared" si="92"/>
        <v>0</v>
      </c>
      <c r="J83" s="57">
        <f t="shared" si="92"/>
        <v>0</v>
      </c>
      <c r="K83" s="58" t="str">
        <f t="shared" si="53"/>
        <v/>
      </c>
      <c r="L83" s="59">
        <f t="shared" si="54"/>
        <v>0</v>
      </c>
      <c r="M83" s="5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"/>
    </row>
    <row r="84" ht="14.25" customHeight="1">
      <c r="A84" s="65"/>
      <c r="B84" s="66"/>
      <c r="C84" s="80"/>
      <c r="D84" s="78"/>
      <c r="E84" s="78"/>
      <c r="F84" s="79"/>
      <c r="G84" s="56">
        <f t="shared" ref="G84:J84" si="93">C84*$B84/100</f>
        <v>0</v>
      </c>
      <c r="H84" s="56">
        <f t="shared" si="93"/>
        <v>0</v>
      </c>
      <c r="I84" s="56">
        <f t="shared" si="93"/>
        <v>0</v>
      </c>
      <c r="J84" s="57">
        <f t="shared" si="93"/>
        <v>0</v>
      </c>
      <c r="K84" s="58" t="str">
        <f t="shared" si="53"/>
        <v/>
      </c>
      <c r="L84" s="59">
        <f t="shared" si="54"/>
        <v>0</v>
      </c>
      <c r="M84" s="5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"/>
    </row>
    <row r="85" ht="14.25" customHeight="1">
      <c r="A85" s="65"/>
      <c r="B85" s="66"/>
      <c r="C85" s="80"/>
      <c r="D85" s="78"/>
      <c r="E85" s="78"/>
      <c r="F85" s="79"/>
      <c r="G85" s="56">
        <f t="shared" ref="G85:J85" si="94">C85*$B85/100</f>
        <v>0</v>
      </c>
      <c r="H85" s="56">
        <f t="shared" si="94"/>
        <v>0</v>
      </c>
      <c r="I85" s="56">
        <f t="shared" si="94"/>
        <v>0</v>
      </c>
      <c r="J85" s="57">
        <f t="shared" si="94"/>
        <v>0</v>
      </c>
      <c r="K85" s="58" t="str">
        <f t="shared" si="53"/>
        <v/>
      </c>
      <c r="L85" s="59">
        <f t="shared" si="54"/>
        <v>0</v>
      </c>
      <c r="M85" s="5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"/>
    </row>
    <row r="86" ht="14.25" customHeight="1">
      <c r="A86" s="104"/>
      <c r="B86" s="105"/>
      <c r="C86" s="106"/>
      <c r="D86" s="84"/>
      <c r="E86" s="84"/>
      <c r="F86" s="107"/>
      <c r="G86" s="86">
        <f t="shared" ref="G86:J86" si="95">C86*$B86/100</f>
        <v>0</v>
      </c>
      <c r="H86" s="86">
        <f t="shared" si="95"/>
        <v>0</v>
      </c>
      <c r="I86" s="86">
        <f t="shared" si="95"/>
        <v>0</v>
      </c>
      <c r="J86" s="87">
        <f t="shared" si="95"/>
        <v>0</v>
      </c>
      <c r="K86" s="88" t="str">
        <f t="shared" si="53"/>
        <v/>
      </c>
      <c r="L86" s="89">
        <f t="shared" si="54"/>
        <v>0</v>
      </c>
      <c r="M86" s="5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"/>
    </row>
    <row r="87" ht="14.25" customHeight="1">
      <c r="A87" s="7"/>
      <c r="B87" s="8"/>
      <c r="C87" s="8"/>
      <c r="D87" s="8"/>
      <c r="E87" s="90"/>
      <c r="F87" s="91" t="s">
        <v>43</v>
      </c>
      <c r="G87" s="90"/>
      <c r="H87" s="92" t="str">
        <f t="shared" ref="H87:J87" si="96">ROUND(H47/(($H47+$I47+$J47)/6),2)</f>
        <v>#DIV/0!</v>
      </c>
      <c r="I87" s="92" t="str">
        <f t="shared" si="96"/>
        <v>#DIV/0!</v>
      </c>
      <c r="J87" s="93" t="str">
        <f t="shared" si="96"/>
        <v>#DIV/0!</v>
      </c>
      <c r="K87" s="94" t="s">
        <v>50</v>
      </c>
      <c r="L87" s="3"/>
      <c r="M87" s="95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"/>
    </row>
    <row r="88" ht="14.25" customHeight="1">
      <c r="A88" s="71"/>
      <c r="M88" s="71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"/>
    </row>
    <row r="89" ht="14.25" customHeight="1">
      <c r="A89" s="96" t="s">
        <v>51</v>
      </c>
      <c r="B89" s="97">
        <f t="shared" ref="B89:F89" si="97">SUM(B90,B101,B112,B118)</f>
        <v>0</v>
      </c>
      <c r="C89" s="97">
        <f t="shared" si="97"/>
        <v>0</v>
      </c>
      <c r="D89" s="98">
        <f t="shared" si="97"/>
        <v>0</v>
      </c>
      <c r="E89" s="98">
        <f t="shared" si="97"/>
        <v>0</v>
      </c>
      <c r="F89" s="99">
        <f t="shared" si="97"/>
        <v>0</v>
      </c>
      <c r="G89" s="100">
        <f>SUM(G91:G100,G102:G111,G113:G117,G119:G128)</f>
        <v>0</v>
      </c>
      <c r="H89" s="101">
        <f t="shared" ref="H89:J89" si="98">SUM(H90,H101,H112,H118)</f>
        <v>0</v>
      </c>
      <c r="I89" s="101">
        <f t="shared" si="98"/>
        <v>0</v>
      </c>
      <c r="J89" s="96">
        <f t="shared" si="98"/>
        <v>0</v>
      </c>
      <c r="K89" s="97">
        <f t="shared" ref="K89:K128" si="101">B89</f>
        <v>0</v>
      </c>
      <c r="L89" s="102">
        <f t="shared" ref="L89:L128" si="102">K89*$L$3</f>
        <v>0</v>
      </c>
      <c r="M89" s="39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6"/>
    </row>
    <row r="90" ht="14.25" customHeight="1">
      <c r="A90" s="41" t="s">
        <v>52</v>
      </c>
      <c r="B90" s="42">
        <f t="shared" ref="B90:F90" si="99">SUM(B91:B100)</f>
        <v>0</v>
      </c>
      <c r="C90" s="42">
        <f t="shared" si="99"/>
        <v>0</v>
      </c>
      <c r="D90" s="43">
        <f t="shared" si="99"/>
        <v>0</v>
      </c>
      <c r="E90" s="43">
        <f t="shared" si="99"/>
        <v>0</v>
      </c>
      <c r="F90" s="44">
        <f t="shared" si="99"/>
        <v>0</v>
      </c>
      <c r="G90" s="45" t="str">
        <f>(SUM(G91:G100))/$G89</f>
        <v>#DIV/0!</v>
      </c>
      <c r="H90" s="46">
        <f t="shared" ref="H90:J90" si="100">SUM(H91:H100)</f>
        <v>0</v>
      </c>
      <c r="I90" s="46">
        <f t="shared" si="100"/>
        <v>0</v>
      </c>
      <c r="J90" s="47">
        <f t="shared" si="100"/>
        <v>0</v>
      </c>
      <c r="K90" s="48">
        <f t="shared" si="101"/>
        <v>0</v>
      </c>
      <c r="L90" s="49">
        <f t="shared" si="102"/>
        <v>0</v>
      </c>
      <c r="M90" s="5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6"/>
    </row>
    <row r="91" ht="14.25" customHeight="1">
      <c r="A91" s="65"/>
      <c r="B91" s="66"/>
      <c r="C91" s="72"/>
      <c r="D91" s="73"/>
      <c r="E91" s="73"/>
      <c r="F91" s="74"/>
      <c r="G91" s="56">
        <f t="shared" ref="G91:J91" si="103">C91*$B91/100</f>
        <v>0</v>
      </c>
      <c r="H91" s="56">
        <f t="shared" si="103"/>
        <v>0</v>
      </c>
      <c r="I91" s="56">
        <f t="shared" si="103"/>
        <v>0</v>
      </c>
      <c r="J91" s="57">
        <f t="shared" si="103"/>
        <v>0</v>
      </c>
      <c r="K91" s="58" t="str">
        <f t="shared" si="101"/>
        <v/>
      </c>
      <c r="L91" s="59">
        <f t="shared" si="102"/>
        <v>0</v>
      </c>
      <c r="M91" s="5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"/>
    </row>
    <row r="92" ht="14.25" customHeight="1">
      <c r="A92" s="65"/>
      <c r="B92" s="66"/>
      <c r="C92" s="67"/>
      <c r="D92" s="103"/>
      <c r="E92" s="68"/>
      <c r="F92" s="69"/>
      <c r="G92" s="56">
        <f t="shared" ref="G92:J92" si="104">C92*$B92/100</f>
        <v>0</v>
      </c>
      <c r="H92" s="56">
        <f t="shared" si="104"/>
        <v>0</v>
      </c>
      <c r="I92" s="56">
        <f t="shared" si="104"/>
        <v>0</v>
      </c>
      <c r="J92" s="57">
        <f t="shared" si="104"/>
        <v>0</v>
      </c>
      <c r="K92" s="58" t="str">
        <f t="shared" si="101"/>
        <v/>
      </c>
      <c r="L92" s="59">
        <f t="shared" si="102"/>
        <v>0</v>
      </c>
      <c r="M92" s="5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"/>
    </row>
    <row r="93" ht="14.25" customHeight="1">
      <c r="A93" s="65"/>
      <c r="B93" s="66"/>
      <c r="C93" s="67"/>
      <c r="D93" s="68"/>
      <c r="E93" s="68"/>
      <c r="F93" s="69"/>
      <c r="G93" s="56">
        <f t="shared" ref="G93:J93" si="105">C93*$B93/100</f>
        <v>0</v>
      </c>
      <c r="H93" s="56">
        <f t="shared" si="105"/>
        <v>0</v>
      </c>
      <c r="I93" s="56">
        <f t="shared" si="105"/>
        <v>0</v>
      </c>
      <c r="J93" s="57">
        <f t="shared" si="105"/>
        <v>0</v>
      </c>
      <c r="K93" s="58" t="str">
        <f t="shared" si="101"/>
        <v/>
      </c>
      <c r="L93" s="59">
        <f t="shared" si="102"/>
        <v>0</v>
      </c>
      <c r="M93" s="5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"/>
    </row>
    <row r="94" ht="14.25" customHeight="1">
      <c r="A94" s="65"/>
      <c r="B94" s="66"/>
      <c r="C94" s="67"/>
      <c r="D94" s="68"/>
      <c r="E94" s="68"/>
      <c r="F94" s="69"/>
      <c r="G94" s="56">
        <f t="shared" ref="G94:J94" si="106">C94*$B94/100</f>
        <v>0</v>
      </c>
      <c r="H94" s="56">
        <f t="shared" si="106"/>
        <v>0</v>
      </c>
      <c r="I94" s="56">
        <f t="shared" si="106"/>
        <v>0</v>
      </c>
      <c r="J94" s="57">
        <f t="shared" si="106"/>
        <v>0</v>
      </c>
      <c r="K94" s="58" t="str">
        <f t="shared" si="101"/>
        <v/>
      </c>
      <c r="L94" s="59">
        <f t="shared" si="102"/>
        <v>0</v>
      </c>
      <c r="M94" s="5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"/>
    </row>
    <row r="95" ht="14.25" customHeight="1">
      <c r="A95" s="65"/>
      <c r="B95" s="66"/>
      <c r="C95" s="67"/>
      <c r="D95" s="68"/>
      <c r="E95" s="68"/>
      <c r="F95" s="69"/>
      <c r="G95" s="56">
        <f t="shared" ref="G95:J95" si="107">C95*$B95/100</f>
        <v>0</v>
      </c>
      <c r="H95" s="56">
        <f t="shared" si="107"/>
        <v>0</v>
      </c>
      <c r="I95" s="56">
        <f t="shared" si="107"/>
        <v>0</v>
      </c>
      <c r="J95" s="57">
        <f t="shared" si="107"/>
        <v>0</v>
      </c>
      <c r="K95" s="58" t="str">
        <f t="shared" si="101"/>
        <v/>
      </c>
      <c r="L95" s="59">
        <f t="shared" si="102"/>
        <v>0</v>
      </c>
      <c r="M95" s="5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"/>
    </row>
    <row r="96" ht="14.25" customHeight="1">
      <c r="A96" s="65"/>
      <c r="B96" s="66"/>
      <c r="C96" s="67"/>
      <c r="D96" s="68"/>
      <c r="E96" s="68"/>
      <c r="F96" s="69"/>
      <c r="G96" s="56">
        <f t="shared" ref="G96:J96" si="108">C96*$B96/100</f>
        <v>0</v>
      </c>
      <c r="H96" s="56">
        <f t="shared" si="108"/>
        <v>0</v>
      </c>
      <c r="I96" s="56">
        <f t="shared" si="108"/>
        <v>0</v>
      </c>
      <c r="J96" s="57">
        <f t="shared" si="108"/>
        <v>0</v>
      </c>
      <c r="K96" s="58" t="str">
        <f t="shared" si="101"/>
        <v/>
      </c>
      <c r="L96" s="59">
        <f t="shared" si="102"/>
        <v>0</v>
      </c>
      <c r="M96" s="5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"/>
    </row>
    <row r="97" ht="14.25" customHeight="1">
      <c r="A97" s="65"/>
      <c r="B97" s="66"/>
      <c r="C97" s="67"/>
      <c r="D97" s="68"/>
      <c r="E97" s="68"/>
      <c r="F97" s="69"/>
      <c r="G97" s="56">
        <f t="shared" ref="G97:J97" si="109">C97*$B97/100</f>
        <v>0</v>
      </c>
      <c r="H97" s="56">
        <f t="shared" si="109"/>
        <v>0</v>
      </c>
      <c r="I97" s="56">
        <f t="shared" si="109"/>
        <v>0</v>
      </c>
      <c r="J97" s="57">
        <f t="shared" si="109"/>
        <v>0</v>
      </c>
      <c r="K97" s="58" t="str">
        <f t="shared" si="101"/>
        <v/>
      </c>
      <c r="L97" s="59">
        <f t="shared" si="102"/>
        <v>0</v>
      </c>
      <c r="M97" s="5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"/>
    </row>
    <row r="98" ht="14.25" customHeight="1">
      <c r="A98" s="65"/>
      <c r="B98" s="66"/>
      <c r="C98" s="67"/>
      <c r="D98" s="68"/>
      <c r="E98" s="68"/>
      <c r="F98" s="69"/>
      <c r="G98" s="56">
        <f t="shared" ref="G98:J98" si="110">C98*$B98/100</f>
        <v>0</v>
      </c>
      <c r="H98" s="56">
        <f t="shared" si="110"/>
        <v>0</v>
      </c>
      <c r="I98" s="56">
        <f t="shared" si="110"/>
        <v>0</v>
      </c>
      <c r="J98" s="57">
        <f t="shared" si="110"/>
        <v>0</v>
      </c>
      <c r="K98" s="58" t="str">
        <f t="shared" si="101"/>
        <v/>
      </c>
      <c r="L98" s="59">
        <f t="shared" si="102"/>
        <v>0</v>
      </c>
      <c r="M98" s="5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"/>
    </row>
    <row r="99" ht="14.25" customHeight="1">
      <c r="A99" s="65"/>
      <c r="B99" s="66"/>
      <c r="C99" s="67"/>
      <c r="D99" s="68"/>
      <c r="E99" s="68"/>
      <c r="F99" s="69"/>
      <c r="G99" s="56">
        <f t="shared" ref="G99:J99" si="111">C99*$B99/100</f>
        <v>0</v>
      </c>
      <c r="H99" s="56">
        <f t="shared" si="111"/>
        <v>0</v>
      </c>
      <c r="I99" s="56">
        <f t="shared" si="111"/>
        <v>0</v>
      </c>
      <c r="J99" s="57">
        <f t="shared" si="111"/>
        <v>0</v>
      </c>
      <c r="K99" s="58" t="str">
        <f t="shared" si="101"/>
        <v/>
      </c>
      <c r="L99" s="59">
        <f t="shared" si="102"/>
        <v>0</v>
      </c>
      <c r="M99" s="5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"/>
    </row>
    <row r="100" ht="14.25" customHeight="1">
      <c r="A100" s="65"/>
      <c r="B100" s="66"/>
      <c r="C100" s="67"/>
      <c r="D100" s="68"/>
      <c r="E100" s="68"/>
      <c r="F100" s="69"/>
      <c r="G100" s="56">
        <f t="shared" ref="G100:J100" si="112">C100*$B100/100</f>
        <v>0</v>
      </c>
      <c r="H100" s="56">
        <f t="shared" si="112"/>
        <v>0</v>
      </c>
      <c r="I100" s="56">
        <f t="shared" si="112"/>
        <v>0</v>
      </c>
      <c r="J100" s="57">
        <f t="shared" si="112"/>
        <v>0</v>
      </c>
      <c r="K100" s="58" t="str">
        <f t="shared" si="101"/>
        <v/>
      </c>
      <c r="L100" s="59">
        <f t="shared" si="102"/>
        <v>0</v>
      </c>
      <c r="M100" s="5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"/>
    </row>
    <row r="101" ht="14.25" customHeight="1">
      <c r="A101" s="41" t="s">
        <v>53</v>
      </c>
      <c r="B101" s="42">
        <f>SUM(B102:B111)</f>
        <v>0</v>
      </c>
      <c r="C101" s="42">
        <f t="shared" ref="C101:F101" si="113">SUM(C102:C110)</f>
        <v>0</v>
      </c>
      <c r="D101" s="46">
        <f t="shared" si="113"/>
        <v>0</v>
      </c>
      <c r="E101" s="46">
        <f t="shared" si="113"/>
        <v>0</v>
      </c>
      <c r="F101" s="70">
        <f t="shared" si="113"/>
        <v>0</v>
      </c>
      <c r="G101" s="45" t="str">
        <f>(SUM(G102:G111))/$G89</f>
        <v>#DIV/0!</v>
      </c>
      <c r="H101" s="46">
        <f t="shared" ref="H101:J101" si="114">SUM(H102:H111)</f>
        <v>0</v>
      </c>
      <c r="I101" s="46">
        <f t="shared" si="114"/>
        <v>0</v>
      </c>
      <c r="J101" s="47">
        <f t="shared" si="114"/>
        <v>0</v>
      </c>
      <c r="K101" s="48">
        <f t="shared" si="101"/>
        <v>0</v>
      </c>
      <c r="L101" s="49">
        <f t="shared" si="102"/>
        <v>0</v>
      </c>
      <c r="M101" s="5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6"/>
    </row>
    <row r="102" ht="14.25" customHeight="1">
      <c r="A102" s="65"/>
      <c r="B102" s="66"/>
      <c r="C102" s="72"/>
      <c r="D102" s="73"/>
      <c r="E102" s="73"/>
      <c r="F102" s="74"/>
      <c r="G102" s="56">
        <f t="shared" ref="G102:J102" si="115">C102*$B102/100</f>
        <v>0</v>
      </c>
      <c r="H102" s="56">
        <f t="shared" si="115"/>
        <v>0</v>
      </c>
      <c r="I102" s="56">
        <f t="shared" si="115"/>
        <v>0</v>
      </c>
      <c r="J102" s="57">
        <f t="shared" si="115"/>
        <v>0</v>
      </c>
      <c r="K102" s="58" t="str">
        <f t="shared" si="101"/>
        <v/>
      </c>
      <c r="L102" s="59">
        <f t="shared" si="102"/>
        <v>0</v>
      </c>
      <c r="M102" s="5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"/>
    </row>
    <row r="103" ht="14.25" customHeight="1">
      <c r="A103" s="65"/>
      <c r="B103" s="66"/>
      <c r="C103" s="67"/>
      <c r="D103" s="68"/>
      <c r="E103" s="68"/>
      <c r="F103" s="69"/>
      <c r="G103" s="56">
        <f t="shared" ref="G103:J103" si="116">C103*$B103/100</f>
        <v>0</v>
      </c>
      <c r="H103" s="56">
        <f t="shared" si="116"/>
        <v>0</v>
      </c>
      <c r="I103" s="56">
        <f t="shared" si="116"/>
        <v>0</v>
      </c>
      <c r="J103" s="57">
        <f t="shared" si="116"/>
        <v>0</v>
      </c>
      <c r="K103" s="58" t="str">
        <f t="shared" si="101"/>
        <v/>
      </c>
      <c r="L103" s="59">
        <f t="shared" si="102"/>
        <v>0</v>
      </c>
      <c r="M103" s="5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"/>
    </row>
    <row r="104" ht="14.25" customHeight="1">
      <c r="A104" s="65"/>
      <c r="B104" s="66"/>
      <c r="C104" s="67"/>
      <c r="D104" s="68"/>
      <c r="E104" s="68"/>
      <c r="F104" s="69"/>
      <c r="G104" s="56">
        <f t="shared" ref="G104:J104" si="117">C104*$B104/100</f>
        <v>0</v>
      </c>
      <c r="H104" s="56">
        <f t="shared" si="117"/>
        <v>0</v>
      </c>
      <c r="I104" s="56">
        <f t="shared" si="117"/>
        <v>0</v>
      </c>
      <c r="J104" s="57">
        <f t="shared" si="117"/>
        <v>0</v>
      </c>
      <c r="K104" s="58" t="str">
        <f t="shared" si="101"/>
        <v/>
      </c>
      <c r="L104" s="59">
        <f t="shared" si="102"/>
        <v>0</v>
      </c>
      <c r="M104" s="5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"/>
    </row>
    <row r="105" ht="14.25" customHeight="1">
      <c r="A105" s="65"/>
      <c r="B105" s="66"/>
      <c r="C105" s="67"/>
      <c r="D105" s="68"/>
      <c r="E105" s="68"/>
      <c r="F105" s="69"/>
      <c r="G105" s="56">
        <f t="shared" ref="G105:J105" si="118">C105*$B105/100</f>
        <v>0</v>
      </c>
      <c r="H105" s="56">
        <f t="shared" si="118"/>
        <v>0</v>
      </c>
      <c r="I105" s="56">
        <f t="shared" si="118"/>
        <v>0</v>
      </c>
      <c r="J105" s="57">
        <f t="shared" si="118"/>
        <v>0</v>
      </c>
      <c r="K105" s="58" t="str">
        <f t="shared" si="101"/>
        <v/>
      </c>
      <c r="L105" s="59">
        <f t="shared" si="102"/>
        <v>0</v>
      </c>
      <c r="M105" s="5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"/>
    </row>
    <row r="106" ht="14.25" customHeight="1">
      <c r="A106" s="65"/>
      <c r="B106" s="66"/>
      <c r="C106" s="67"/>
      <c r="D106" s="68"/>
      <c r="E106" s="68"/>
      <c r="F106" s="69"/>
      <c r="G106" s="56">
        <f t="shared" ref="G106:J106" si="119">C106*$B106/100</f>
        <v>0</v>
      </c>
      <c r="H106" s="56">
        <f t="shared" si="119"/>
        <v>0</v>
      </c>
      <c r="I106" s="56">
        <f t="shared" si="119"/>
        <v>0</v>
      </c>
      <c r="J106" s="57">
        <f t="shared" si="119"/>
        <v>0</v>
      </c>
      <c r="K106" s="58" t="str">
        <f t="shared" si="101"/>
        <v/>
      </c>
      <c r="L106" s="59">
        <f t="shared" si="102"/>
        <v>0</v>
      </c>
      <c r="M106" s="5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"/>
    </row>
    <row r="107" ht="14.25" customHeight="1">
      <c r="A107" s="65"/>
      <c r="B107" s="66"/>
      <c r="C107" s="67"/>
      <c r="D107" s="68"/>
      <c r="E107" s="68"/>
      <c r="F107" s="69"/>
      <c r="G107" s="56">
        <f t="shared" ref="G107:J107" si="120">C107*$B107/100</f>
        <v>0</v>
      </c>
      <c r="H107" s="56">
        <f t="shared" si="120"/>
        <v>0</v>
      </c>
      <c r="I107" s="56">
        <f t="shared" si="120"/>
        <v>0</v>
      </c>
      <c r="J107" s="57">
        <f t="shared" si="120"/>
        <v>0</v>
      </c>
      <c r="K107" s="58" t="str">
        <f t="shared" si="101"/>
        <v/>
      </c>
      <c r="L107" s="59">
        <f t="shared" si="102"/>
        <v>0</v>
      </c>
      <c r="M107" s="5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"/>
    </row>
    <row r="108" ht="14.25" customHeight="1">
      <c r="A108" s="65"/>
      <c r="B108" s="66"/>
      <c r="C108" s="67"/>
      <c r="D108" s="68"/>
      <c r="E108" s="68"/>
      <c r="F108" s="69"/>
      <c r="G108" s="56">
        <f t="shared" ref="G108:J108" si="121">C108*$B108/100</f>
        <v>0</v>
      </c>
      <c r="H108" s="56">
        <f t="shared" si="121"/>
        <v>0</v>
      </c>
      <c r="I108" s="56">
        <f t="shared" si="121"/>
        <v>0</v>
      </c>
      <c r="J108" s="57">
        <f t="shared" si="121"/>
        <v>0</v>
      </c>
      <c r="K108" s="58" t="str">
        <f t="shared" si="101"/>
        <v/>
      </c>
      <c r="L108" s="59">
        <f t="shared" si="102"/>
        <v>0</v>
      </c>
      <c r="M108" s="5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"/>
    </row>
    <row r="109" ht="14.25" customHeight="1">
      <c r="A109" s="65"/>
      <c r="B109" s="66"/>
      <c r="C109" s="67"/>
      <c r="D109" s="68"/>
      <c r="E109" s="68"/>
      <c r="F109" s="69"/>
      <c r="G109" s="56">
        <f t="shared" ref="G109:J109" si="122">C109*$B109/100</f>
        <v>0</v>
      </c>
      <c r="H109" s="56">
        <f t="shared" si="122"/>
        <v>0</v>
      </c>
      <c r="I109" s="56">
        <f t="shared" si="122"/>
        <v>0</v>
      </c>
      <c r="J109" s="57">
        <f t="shared" si="122"/>
        <v>0</v>
      </c>
      <c r="K109" s="58" t="str">
        <f t="shared" si="101"/>
        <v/>
      </c>
      <c r="L109" s="59">
        <f t="shared" si="102"/>
        <v>0</v>
      </c>
      <c r="M109" s="5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"/>
    </row>
    <row r="110" ht="14.25" customHeight="1">
      <c r="A110" s="65"/>
      <c r="B110" s="66"/>
      <c r="C110" s="67"/>
      <c r="D110" s="68"/>
      <c r="E110" s="68"/>
      <c r="F110" s="69"/>
      <c r="G110" s="56">
        <f t="shared" ref="G110:J110" si="123">C110*$B110/100</f>
        <v>0</v>
      </c>
      <c r="H110" s="56">
        <f t="shared" si="123"/>
        <v>0</v>
      </c>
      <c r="I110" s="56">
        <f t="shared" si="123"/>
        <v>0</v>
      </c>
      <c r="J110" s="57">
        <f t="shared" si="123"/>
        <v>0</v>
      </c>
      <c r="K110" s="58" t="str">
        <f t="shared" si="101"/>
        <v/>
      </c>
      <c r="L110" s="59">
        <f t="shared" si="102"/>
        <v>0</v>
      </c>
      <c r="M110" s="5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"/>
    </row>
    <row r="111" ht="14.25" customHeight="1">
      <c r="A111" s="65"/>
      <c r="B111" s="66"/>
      <c r="C111" s="67"/>
      <c r="D111" s="68"/>
      <c r="E111" s="68"/>
      <c r="F111" s="69"/>
      <c r="G111" s="56">
        <f t="shared" ref="G111:J111" si="124">C111*$B111/100</f>
        <v>0</v>
      </c>
      <c r="H111" s="56">
        <f t="shared" si="124"/>
        <v>0</v>
      </c>
      <c r="I111" s="56">
        <f t="shared" si="124"/>
        <v>0</v>
      </c>
      <c r="J111" s="57">
        <f t="shared" si="124"/>
        <v>0</v>
      </c>
      <c r="K111" s="58" t="str">
        <f t="shared" si="101"/>
        <v/>
      </c>
      <c r="L111" s="59">
        <f t="shared" si="102"/>
        <v>0</v>
      </c>
      <c r="M111" s="5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"/>
    </row>
    <row r="112" ht="14.25" customHeight="1">
      <c r="A112" s="41" t="s">
        <v>54</v>
      </c>
      <c r="B112" s="42">
        <f t="shared" ref="B112:F112" si="125">SUM(B113:B117)</f>
        <v>0</v>
      </c>
      <c r="C112" s="42">
        <f t="shared" si="125"/>
        <v>0</v>
      </c>
      <c r="D112" s="46">
        <f t="shared" si="125"/>
        <v>0</v>
      </c>
      <c r="E112" s="46">
        <f t="shared" si="125"/>
        <v>0</v>
      </c>
      <c r="F112" s="70">
        <f t="shared" si="125"/>
        <v>0</v>
      </c>
      <c r="G112" s="45" t="str">
        <f>(SUM(G113:G117))/$G89</f>
        <v>#DIV/0!</v>
      </c>
      <c r="H112" s="46">
        <f t="shared" ref="H112:J112" si="126">SUM(H113:H117)</f>
        <v>0</v>
      </c>
      <c r="I112" s="46">
        <f t="shared" si="126"/>
        <v>0</v>
      </c>
      <c r="J112" s="46">
        <f t="shared" si="126"/>
        <v>0</v>
      </c>
      <c r="K112" s="48">
        <f t="shared" si="101"/>
        <v>0</v>
      </c>
      <c r="L112" s="49">
        <f t="shared" si="102"/>
        <v>0</v>
      </c>
      <c r="M112" s="39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6"/>
    </row>
    <row r="113" ht="14.25" customHeight="1">
      <c r="A113" s="65"/>
      <c r="B113" s="66"/>
      <c r="C113" s="72"/>
      <c r="D113" s="73"/>
      <c r="E113" s="73"/>
      <c r="F113" s="74"/>
      <c r="G113" s="56">
        <f t="shared" ref="G113:J113" si="127">C113*$B113/100</f>
        <v>0</v>
      </c>
      <c r="H113" s="56">
        <f t="shared" si="127"/>
        <v>0</v>
      </c>
      <c r="I113" s="56">
        <f t="shared" si="127"/>
        <v>0</v>
      </c>
      <c r="J113" s="57">
        <f t="shared" si="127"/>
        <v>0</v>
      </c>
      <c r="K113" s="58" t="str">
        <f t="shared" si="101"/>
        <v/>
      </c>
      <c r="L113" s="59">
        <f t="shared" si="102"/>
        <v>0</v>
      </c>
      <c r="M113" s="5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"/>
    </row>
    <row r="114" ht="14.25" customHeight="1">
      <c r="A114" s="65"/>
      <c r="B114" s="66"/>
      <c r="C114" s="72"/>
      <c r="D114" s="73"/>
      <c r="E114" s="73"/>
      <c r="F114" s="74"/>
      <c r="G114" s="56">
        <f t="shared" ref="G114:J114" si="128">C114*$B114/100</f>
        <v>0</v>
      </c>
      <c r="H114" s="56">
        <f t="shared" si="128"/>
        <v>0</v>
      </c>
      <c r="I114" s="56">
        <f t="shared" si="128"/>
        <v>0</v>
      </c>
      <c r="J114" s="57">
        <f t="shared" si="128"/>
        <v>0</v>
      </c>
      <c r="K114" s="58" t="str">
        <f t="shared" si="101"/>
        <v/>
      </c>
      <c r="L114" s="59">
        <f t="shared" si="102"/>
        <v>0</v>
      </c>
      <c r="M114" s="5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"/>
    </row>
    <row r="115" ht="14.25" customHeight="1">
      <c r="A115" s="65"/>
      <c r="B115" s="66"/>
      <c r="C115" s="72"/>
      <c r="D115" s="73"/>
      <c r="E115" s="73"/>
      <c r="F115" s="74"/>
      <c r="G115" s="56">
        <f t="shared" ref="G115:J115" si="129">C115*$B115/100</f>
        <v>0</v>
      </c>
      <c r="H115" s="56">
        <f t="shared" si="129"/>
        <v>0</v>
      </c>
      <c r="I115" s="56">
        <f t="shared" si="129"/>
        <v>0</v>
      </c>
      <c r="J115" s="57">
        <f t="shared" si="129"/>
        <v>0</v>
      </c>
      <c r="K115" s="58" t="str">
        <f t="shared" si="101"/>
        <v/>
      </c>
      <c r="L115" s="59">
        <f t="shared" si="102"/>
        <v>0</v>
      </c>
      <c r="M115" s="5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"/>
    </row>
    <row r="116" ht="14.25" customHeight="1">
      <c r="A116" s="65"/>
      <c r="B116" s="66"/>
      <c r="C116" s="72"/>
      <c r="D116" s="73"/>
      <c r="E116" s="73"/>
      <c r="F116" s="74"/>
      <c r="G116" s="56">
        <f t="shared" ref="G116:J116" si="130">C116*$B116/100</f>
        <v>0</v>
      </c>
      <c r="H116" s="56">
        <f t="shared" si="130"/>
        <v>0</v>
      </c>
      <c r="I116" s="56">
        <f t="shared" si="130"/>
        <v>0</v>
      </c>
      <c r="J116" s="57">
        <f t="shared" si="130"/>
        <v>0</v>
      </c>
      <c r="K116" s="58" t="str">
        <f t="shared" si="101"/>
        <v/>
      </c>
      <c r="L116" s="59">
        <f t="shared" si="102"/>
        <v>0</v>
      </c>
      <c r="M116" s="5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"/>
    </row>
    <row r="117" ht="14.25" customHeight="1">
      <c r="A117" s="65"/>
      <c r="B117" s="66"/>
      <c r="C117" s="67"/>
      <c r="D117" s="68"/>
      <c r="E117" s="68"/>
      <c r="F117" s="69"/>
      <c r="G117" s="56">
        <f t="shared" ref="G117:J117" si="131">C117*$B117/100</f>
        <v>0</v>
      </c>
      <c r="H117" s="56">
        <f t="shared" si="131"/>
        <v>0</v>
      </c>
      <c r="I117" s="56">
        <f t="shared" si="131"/>
        <v>0</v>
      </c>
      <c r="J117" s="57">
        <f t="shared" si="131"/>
        <v>0</v>
      </c>
      <c r="K117" s="58" t="str">
        <f t="shared" si="101"/>
        <v/>
      </c>
      <c r="L117" s="59">
        <f t="shared" si="102"/>
        <v>0</v>
      </c>
      <c r="M117" s="5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"/>
    </row>
    <row r="118" ht="14.25" customHeight="1">
      <c r="A118" s="41" t="s">
        <v>55</v>
      </c>
      <c r="B118" s="42">
        <f t="shared" ref="B118:F118" si="132">SUM(B119:B128)</f>
        <v>0</v>
      </c>
      <c r="C118" s="42">
        <f t="shared" si="132"/>
        <v>0</v>
      </c>
      <c r="D118" s="46">
        <f t="shared" si="132"/>
        <v>0</v>
      </c>
      <c r="E118" s="46">
        <f t="shared" si="132"/>
        <v>0</v>
      </c>
      <c r="F118" s="70">
        <f t="shared" si="132"/>
        <v>0</v>
      </c>
      <c r="G118" s="45" t="str">
        <f>(SUM(G119:G128))/$G89</f>
        <v>#DIV/0!</v>
      </c>
      <c r="H118" s="46">
        <f t="shared" ref="H118:J118" si="133">SUM(H119:H128)</f>
        <v>0</v>
      </c>
      <c r="I118" s="46">
        <f t="shared" si="133"/>
        <v>0</v>
      </c>
      <c r="J118" s="70">
        <f t="shared" si="133"/>
        <v>0</v>
      </c>
      <c r="K118" s="48">
        <f t="shared" si="101"/>
        <v>0</v>
      </c>
      <c r="L118" s="49">
        <f t="shared" si="102"/>
        <v>0</v>
      </c>
      <c r="M118" s="39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6"/>
    </row>
    <row r="119" ht="14.25" customHeight="1">
      <c r="A119" s="65"/>
      <c r="B119" s="66"/>
      <c r="C119" s="72"/>
      <c r="D119" s="73"/>
      <c r="E119" s="73"/>
      <c r="F119" s="74"/>
      <c r="G119" s="56">
        <f t="shared" ref="G119:J119" si="134">C119*$B119/100</f>
        <v>0</v>
      </c>
      <c r="H119" s="56">
        <f t="shared" si="134"/>
        <v>0</v>
      </c>
      <c r="I119" s="56">
        <f t="shared" si="134"/>
        <v>0</v>
      </c>
      <c r="J119" s="57">
        <f t="shared" si="134"/>
        <v>0</v>
      </c>
      <c r="K119" s="58" t="str">
        <f t="shared" si="101"/>
        <v/>
      </c>
      <c r="L119" s="59">
        <f t="shared" si="102"/>
        <v>0</v>
      </c>
      <c r="M119" s="5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"/>
    </row>
    <row r="120" ht="14.25" customHeight="1">
      <c r="A120" s="65"/>
      <c r="B120" s="66"/>
      <c r="C120" s="80"/>
      <c r="D120" s="78"/>
      <c r="E120" s="78"/>
      <c r="F120" s="79"/>
      <c r="G120" s="56">
        <f t="shared" ref="G120:J120" si="135">C120*$B120/100</f>
        <v>0</v>
      </c>
      <c r="H120" s="56">
        <f t="shared" si="135"/>
        <v>0</v>
      </c>
      <c r="I120" s="56">
        <f t="shared" si="135"/>
        <v>0</v>
      </c>
      <c r="J120" s="57">
        <f t="shared" si="135"/>
        <v>0</v>
      </c>
      <c r="K120" s="58" t="str">
        <f t="shared" si="101"/>
        <v/>
      </c>
      <c r="L120" s="59">
        <f t="shared" si="102"/>
        <v>0</v>
      </c>
      <c r="M120" s="5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"/>
    </row>
    <row r="121" ht="14.25" customHeight="1">
      <c r="A121" s="65"/>
      <c r="B121" s="66"/>
      <c r="C121" s="80"/>
      <c r="D121" s="78"/>
      <c r="E121" s="78"/>
      <c r="F121" s="79"/>
      <c r="G121" s="56">
        <f t="shared" ref="G121:J121" si="136">C121*$B121/100</f>
        <v>0</v>
      </c>
      <c r="H121" s="56">
        <f t="shared" si="136"/>
        <v>0</v>
      </c>
      <c r="I121" s="56">
        <f t="shared" si="136"/>
        <v>0</v>
      </c>
      <c r="J121" s="57">
        <f t="shared" si="136"/>
        <v>0</v>
      </c>
      <c r="K121" s="58" t="str">
        <f t="shared" si="101"/>
        <v/>
      </c>
      <c r="L121" s="59">
        <f t="shared" si="102"/>
        <v>0</v>
      </c>
      <c r="M121" s="5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"/>
    </row>
    <row r="122" ht="14.25" customHeight="1">
      <c r="A122" s="65"/>
      <c r="B122" s="66"/>
      <c r="C122" s="80"/>
      <c r="D122" s="78"/>
      <c r="E122" s="78"/>
      <c r="F122" s="79"/>
      <c r="G122" s="56">
        <f t="shared" ref="G122:J122" si="137">C122*$B122/100</f>
        <v>0</v>
      </c>
      <c r="H122" s="56">
        <f t="shared" si="137"/>
        <v>0</v>
      </c>
      <c r="I122" s="56">
        <f t="shared" si="137"/>
        <v>0</v>
      </c>
      <c r="J122" s="57">
        <f t="shared" si="137"/>
        <v>0</v>
      </c>
      <c r="K122" s="58" t="str">
        <f t="shared" si="101"/>
        <v/>
      </c>
      <c r="L122" s="59">
        <f t="shared" si="102"/>
        <v>0</v>
      </c>
      <c r="M122" s="5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"/>
    </row>
    <row r="123" ht="14.25" customHeight="1">
      <c r="A123" s="65"/>
      <c r="B123" s="66"/>
      <c r="C123" s="80"/>
      <c r="D123" s="78"/>
      <c r="E123" s="78"/>
      <c r="F123" s="79"/>
      <c r="G123" s="56">
        <f t="shared" ref="G123:J123" si="138">C123*$B123/100</f>
        <v>0</v>
      </c>
      <c r="H123" s="56">
        <f t="shared" si="138"/>
        <v>0</v>
      </c>
      <c r="I123" s="56">
        <f t="shared" si="138"/>
        <v>0</v>
      </c>
      <c r="J123" s="57">
        <f t="shared" si="138"/>
        <v>0</v>
      </c>
      <c r="K123" s="58" t="str">
        <f t="shared" si="101"/>
        <v/>
      </c>
      <c r="L123" s="59">
        <f t="shared" si="102"/>
        <v>0</v>
      </c>
      <c r="M123" s="5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"/>
    </row>
    <row r="124" ht="14.25" customHeight="1">
      <c r="A124" s="65"/>
      <c r="B124" s="66"/>
      <c r="C124" s="80"/>
      <c r="D124" s="78"/>
      <c r="E124" s="78"/>
      <c r="F124" s="79"/>
      <c r="G124" s="56">
        <f t="shared" ref="G124:J124" si="139">C124*$B124/100</f>
        <v>0</v>
      </c>
      <c r="H124" s="56">
        <f t="shared" si="139"/>
        <v>0</v>
      </c>
      <c r="I124" s="56">
        <f t="shared" si="139"/>
        <v>0</v>
      </c>
      <c r="J124" s="57">
        <f t="shared" si="139"/>
        <v>0</v>
      </c>
      <c r="K124" s="58" t="str">
        <f t="shared" si="101"/>
        <v/>
      </c>
      <c r="L124" s="59">
        <f t="shared" si="102"/>
        <v>0</v>
      </c>
      <c r="M124" s="5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"/>
    </row>
    <row r="125" ht="14.25" customHeight="1">
      <c r="A125" s="65"/>
      <c r="B125" s="66"/>
      <c r="C125" s="80"/>
      <c r="D125" s="78"/>
      <c r="E125" s="78"/>
      <c r="F125" s="79"/>
      <c r="G125" s="56">
        <f t="shared" ref="G125:J125" si="140">C125*$B125/100</f>
        <v>0</v>
      </c>
      <c r="H125" s="56">
        <f t="shared" si="140"/>
        <v>0</v>
      </c>
      <c r="I125" s="56">
        <f t="shared" si="140"/>
        <v>0</v>
      </c>
      <c r="J125" s="57">
        <f t="shared" si="140"/>
        <v>0</v>
      </c>
      <c r="K125" s="58" t="str">
        <f t="shared" si="101"/>
        <v/>
      </c>
      <c r="L125" s="59">
        <f t="shared" si="102"/>
        <v>0</v>
      </c>
      <c r="M125" s="5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"/>
    </row>
    <row r="126" ht="14.25" customHeight="1">
      <c r="A126" s="65"/>
      <c r="B126" s="66"/>
      <c r="C126" s="80"/>
      <c r="D126" s="78"/>
      <c r="E126" s="78"/>
      <c r="F126" s="79"/>
      <c r="G126" s="56">
        <f t="shared" ref="G126:J126" si="141">C126*$B126/100</f>
        <v>0</v>
      </c>
      <c r="H126" s="56">
        <f t="shared" si="141"/>
        <v>0</v>
      </c>
      <c r="I126" s="56">
        <f t="shared" si="141"/>
        <v>0</v>
      </c>
      <c r="J126" s="57">
        <f t="shared" si="141"/>
        <v>0</v>
      </c>
      <c r="K126" s="58" t="str">
        <f t="shared" si="101"/>
        <v/>
      </c>
      <c r="L126" s="59">
        <f t="shared" si="102"/>
        <v>0</v>
      </c>
      <c r="M126" s="5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"/>
    </row>
    <row r="127" ht="14.25" customHeight="1">
      <c r="A127" s="65"/>
      <c r="B127" s="66"/>
      <c r="C127" s="80"/>
      <c r="D127" s="78"/>
      <c r="E127" s="78"/>
      <c r="F127" s="79"/>
      <c r="G127" s="56">
        <f t="shared" ref="G127:J127" si="142">C127*$B127/100</f>
        <v>0</v>
      </c>
      <c r="H127" s="56">
        <f t="shared" si="142"/>
        <v>0</v>
      </c>
      <c r="I127" s="56">
        <f t="shared" si="142"/>
        <v>0</v>
      </c>
      <c r="J127" s="57">
        <f t="shared" si="142"/>
        <v>0</v>
      </c>
      <c r="K127" s="58" t="str">
        <f t="shared" si="101"/>
        <v/>
      </c>
      <c r="L127" s="59">
        <f t="shared" si="102"/>
        <v>0</v>
      </c>
      <c r="M127" s="5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"/>
    </row>
    <row r="128" ht="14.25" customHeight="1">
      <c r="A128" s="104"/>
      <c r="B128" s="105"/>
      <c r="C128" s="106"/>
      <c r="D128" s="84"/>
      <c r="E128" s="84"/>
      <c r="F128" s="107"/>
      <c r="G128" s="86">
        <f t="shared" ref="G128:J128" si="143">C128*$B128/100</f>
        <v>0</v>
      </c>
      <c r="H128" s="86">
        <f t="shared" si="143"/>
        <v>0</v>
      </c>
      <c r="I128" s="86">
        <f t="shared" si="143"/>
        <v>0</v>
      </c>
      <c r="J128" s="87">
        <f t="shared" si="143"/>
        <v>0</v>
      </c>
      <c r="K128" s="88" t="str">
        <f t="shared" si="101"/>
        <v/>
      </c>
      <c r="L128" s="89">
        <f t="shared" si="102"/>
        <v>0</v>
      </c>
      <c r="M128" s="5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"/>
    </row>
    <row r="129" ht="14.25" customHeight="1">
      <c r="A129" s="7"/>
      <c r="B129" s="8"/>
      <c r="C129" s="8"/>
      <c r="D129" s="8"/>
      <c r="E129" s="90"/>
      <c r="F129" s="91" t="s">
        <v>43</v>
      </c>
      <c r="G129" s="90"/>
      <c r="H129" s="92" t="str">
        <f t="shared" ref="H129:J129" si="144">ROUND(H89/(($H89+$I89+$J89)/6),2)</f>
        <v>#DIV/0!</v>
      </c>
      <c r="I129" s="92" t="str">
        <f t="shared" si="144"/>
        <v>#DIV/0!</v>
      </c>
      <c r="J129" s="93" t="str">
        <f t="shared" si="144"/>
        <v>#DIV/0!</v>
      </c>
      <c r="K129" s="94" t="s">
        <v>56</v>
      </c>
      <c r="L129" s="3"/>
      <c r="M129" s="95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"/>
    </row>
    <row r="130" ht="14.25" customHeight="1">
      <c r="A130" s="71"/>
      <c r="M130" s="71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"/>
    </row>
    <row r="131" ht="14.25" customHeight="1">
      <c r="A131" s="96" t="s">
        <v>57</v>
      </c>
      <c r="B131" s="97">
        <f t="shared" ref="B131:F131" si="145">SUM(B132,B143,B154,B160)</f>
        <v>0</v>
      </c>
      <c r="C131" s="97">
        <f t="shared" si="145"/>
        <v>0</v>
      </c>
      <c r="D131" s="98">
        <f t="shared" si="145"/>
        <v>0</v>
      </c>
      <c r="E131" s="98">
        <f t="shared" si="145"/>
        <v>0</v>
      </c>
      <c r="F131" s="99">
        <f t="shared" si="145"/>
        <v>0</v>
      </c>
      <c r="G131" s="100">
        <f>SUM(G133:G142,G144:G153,G155:G159,G161:G170)</f>
        <v>0</v>
      </c>
      <c r="H131" s="101">
        <f t="shared" ref="H131:J131" si="146">SUM(H132,H143,H154,H160)</f>
        <v>0</v>
      </c>
      <c r="I131" s="101">
        <f t="shared" si="146"/>
        <v>0</v>
      </c>
      <c r="J131" s="96">
        <f t="shared" si="146"/>
        <v>0</v>
      </c>
      <c r="K131" s="97">
        <f t="shared" ref="K131:K170" si="149">B131</f>
        <v>0</v>
      </c>
      <c r="L131" s="102">
        <f t="shared" ref="L131:L170" si="150">K131*$L$3</f>
        <v>0</v>
      </c>
      <c r="M131" s="39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6"/>
    </row>
    <row r="132" ht="14.25" customHeight="1">
      <c r="A132" s="41" t="s">
        <v>58</v>
      </c>
      <c r="B132" s="42">
        <f t="shared" ref="B132:F132" si="147">SUM(B133:B142)</f>
        <v>0</v>
      </c>
      <c r="C132" s="42">
        <f t="shared" si="147"/>
        <v>0</v>
      </c>
      <c r="D132" s="43">
        <f t="shared" si="147"/>
        <v>0</v>
      </c>
      <c r="E132" s="43">
        <f t="shared" si="147"/>
        <v>0</v>
      </c>
      <c r="F132" s="44">
        <f t="shared" si="147"/>
        <v>0</v>
      </c>
      <c r="G132" s="45" t="str">
        <f>(SUM(G133:G142))/$G131</f>
        <v>#DIV/0!</v>
      </c>
      <c r="H132" s="46">
        <f t="shared" ref="H132:J132" si="148">SUM(H133:H142)</f>
        <v>0</v>
      </c>
      <c r="I132" s="46">
        <f t="shared" si="148"/>
        <v>0</v>
      </c>
      <c r="J132" s="47">
        <f t="shared" si="148"/>
        <v>0</v>
      </c>
      <c r="K132" s="48">
        <f t="shared" si="149"/>
        <v>0</v>
      </c>
      <c r="L132" s="49">
        <f t="shared" si="150"/>
        <v>0</v>
      </c>
      <c r="M132" s="5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6"/>
    </row>
    <row r="133" ht="14.25" customHeight="1">
      <c r="A133" s="65"/>
      <c r="B133" s="66"/>
      <c r="C133" s="72"/>
      <c r="D133" s="73"/>
      <c r="E133" s="73"/>
      <c r="F133" s="74"/>
      <c r="G133" s="56">
        <f t="shared" ref="G133:J133" si="151">C133*$B133/100</f>
        <v>0</v>
      </c>
      <c r="H133" s="56">
        <f t="shared" si="151"/>
        <v>0</v>
      </c>
      <c r="I133" s="56">
        <f t="shared" si="151"/>
        <v>0</v>
      </c>
      <c r="J133" s="57">
        <f t="shared" si="151"/>
        <v>0</v>
      </c>
      <c r="K133" s="58" t="str">
        <f t="shared" si="149"/>
        <v/>
      </c>
      <c r="L133" s="59">
        <f t="shared" si="150"/>
        <v>0</v>
      </c>
      <c r="M133" s="5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"/>
    </row>
    <row r="134" ht="14.25" customHeight="1">
      <c r="A134" s="65"/>
      <c r="B134" s="66"/>
      <c r="C134" s="67"/>
      <c r="D134" s="103"/>
      <c r="E134" s="68"/>
      <c r="F134" s="69"/>
      <c r="G134" s="56">
        <f t="shared" ref="G134:J134" si="152">C134*$B134/100</f>
        <v>0</v>
      </c>
      <c r="H134" s="56">
        <f t="shared" si="152"/>
        <v>0</v>
      </c>
      <c r="I134" s="56">
        <f t="shared" si="152"/>
        <v>0</v>
      </c>
      <c r="J134" s="57">
        <f t="shared" si="152"/>
        <v>0</v>
      </c>
      <c r="K134" s="58" t="str">
        <f t="shared" si="149"/>
        <v/>
      </c>
      <c r="L134" s="59">
        <f t="shared" si="150"/>
        <v>0</v>
      </c>
      <c r="M134" s="5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"/>
    </row>
    <row r="135" ht="14.25" customHeight="1">
      <c r="A135" s="65"/>
      <c r="B135" s="66"/>
      <c r="C135" s="67"/>
      <c r="D135" s="103"/>
      <c r="E135" s="68"/>
      <c r="F135" s="69"/>
      <c r="G135" s="56">
        <f t="shared" ref="G135:J135" si="153">C135*$B135/100</f>
        <v>0</v>
      </c>
      <c r="H135" s="56">
        <f t="shared" si="153"/>
        <v>0</v>
      </c>
      <c r="I135" s="56">
        <f t="shared" si="153"/>
        <v>0</v>
      </c>
      <c r="J135" s="57">
        <f t="shared" si="153"/>
        <v>0</v>
      </c>
      <c r="K135" s="58" t="str">
        <f t="shared" si="149"/>
        <v/>
      </c>
      <c r="L135" s="59">
        <f t="shared" si="150"/>
        <v>0</v>
      </c>
      <c r="M135" s="5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"/>
    </row>
    <row r="136" ht="14.25" customHeight="1">
      <c r="A136" s="65"/>
      <c r="B136" s="66"/>
      <c r="C136" s="67"/>
      <c r="D136" s="68"/>
      <c r="E136" s="68"/>
      <c r="F136" s="69"/>
      <c r="G136" s="56">
        <f t="shared" ref="G136:J136" si="154">C136*$B136/100</f>
        <v>0</v>
      </c>
      <c r="H136" s="56">
        <f t="shared" si="154"/>
        <v>0</v>
      </c>
      <c r="I136" s="56">
        <f t="shared" si="154"/>
        <v>0</v>
      </c>
      <c r="J136" s="57">
        <f t="shared" si="154"/>
        <v>0</v>
      </c>
      <c r="K136" s="58" t="str">
        <f t="shared" si="149"/>
        <v/>
      </c>
      <c r="L136" s="59">
        <f t="shared" si="150"/>
        <v>0</v>
      </c>
      <c r="M136" s="5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"/>
    </row>
    <row r="137" ht="14.25" customHeight="1">
      <c r="A137" s="65"/>
      <c r="B137" s="66"/>
      <c r="C137" s="67"/>
      <c r="D137" s="68"/>
      <c r="E137" s="68"/>
      <c r="F137" s="69"/>
      <c r="G137" s="56">
        <f t="shared" ref="G137:J137" si="155">C137*$B137/100</f>
        <v>0</v>
      </c>
      <c r="H137" s="56">
        <f t="shared" si="155"/>
        <v>0</v>
      </c>
      <c r="I137" s="56">
        <f t="shared" si="155"/>
        <v>0</v>
      </c>
      <c r="J137" s="57">
        <f t="shared" si="155"/>
        <v>0</v>
      </c>
      <c r="K137" s="58" t="str">
        <f t="shared" si="149"/>
        <v/>
      </c>
      <c r="L137" s="59">
        <f t="shared" si="150"/>
        <v>0</v>
      </c>
      <c r="M137" s="5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"/>
    </row>
    <row r="138" ht="14.25" customHeight="1">
      <c r="A138" s="65"/>
      <c r="B138" s="66"/>
      <c r="C138" s="67"/>
      <c r="D138" s="68"/>
      <c r="E138" s="68"/>
      <c r="F138" s="69"/>
      <c r="G138" s="56">
        <f t="shared" ref="G138:J138" si="156">C138*$B138/100</f>
        <v>0</v>
      </c>
      <c r="H138" s="56">
        <f t="shared" si="156"/>
        <v>0</v>
      </c>
      <c r="I138" s="56">
        <f t="shared" si="156"/>
        <v>0</v>
      </c>
      <c r="J138" s="57">
        <f t="shared" si="156"/>
        <v>0</v>
      </c>
      <c r="K138" s="58" t="str">
        <f t="shared" si="149"/>
        <v/>
      </c>
      <c r="L138" s="59">
        <f t="shared" si="150"/>
        <v>0</v>
      </c>
      <c r="M138" s="5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"/>
    </row>
    <row r="139" ht="14.25" customHeight="1">
      <c r="A139" s="65"/>
      <c r="B139" s="66"/>
      <c r="C139" s="67"/>
      <c r="D139" s="68"/>
      <c r="E139" s="68"/>
      <c r="F139" s="69"/>
      <c r="G139" s="56">
        <f t="shared" ref="G139:J139" si="157">C139*$B139/100</f>
        <v>0</v>
      </c>
      <c r="H139" s="56">
        <f t="shared" si="157"/>
        <v>0</v>
      </c>
      <c r="I139" s="56">
        <f t="shared" si="157"/>
        <v>0</v>
      </c>
      <c r="J139" s="57">
        <f t="shared" si="157"/>
        <v>0</v>
      </c>
      <c r="K139" s="58" t="str">
        <f t="shared" si="149"/>
        <v/>
      </c>
      <c r="L139" s="59">
        <f t="shared" si="150"/>
        <v>0</v>
      </c>
      <c r="M139" s="5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"/>
    </row>
    <row r="140" ht="14.25" customHeight="1">
      <c r="A140" s="65"/>
      <c r="B140" s="66"/>
      <c r="C140" s="67"/>
      <c r="D140" s="68"/>
      <c r="E140" s="68"/>
      <c r="F140" s="69"/>
      <c r="G140" s="56">
        <f t="shared" ref="G140:J140" si="158">C140*$B140/100</f>
        <v>0</v>
      </c>
      <c r="H140" s="56">
        <f t="shared" si="158"/>
        <v>0</v>
      </c>
      <c r="I140" s="56">
        <f t="shared" si="158"/>
        <v>0</v>
      </c>
      <c r="J140" s="57">
        <f t="shared" si="158"/>
        <v>0</v>
      </c>
      <c r="K140" s="58" t="str">
        <f t="shared" si="149"/>
        <v/>
      </c>
      <c r="L140" s="59">
        <f t="shared" si="150"/>
        <v>0</v>
      </c>
      <c r="M140" s="5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"/>
    </row>
    <row r="141" ht="14.25" customHeight="1">
      <c r="A141" s="65"/>
      <c r="B141" s="66"/>
      <c r="C141" s="67"/>
      <c r="D141" s="68"/>
      <c r="E141" s="68"/>
      <c r="F141" s="69"/>
      <c r="G141" s="56">
        <f t="shared" ref="G141:J141" si="159">C141*$B141/100</f>
        <v>0</v>
      </c>
      <c r="H141" s="56">
        <f t="shared" si="159"/>
        <v>0</v>
      </c>
      <c r="I141" s="56">
        <f t="shared" si="159"/>
        <v>0</v>
      </c>
      <c r="J141" s="57">
        <f t="shared" si="159"/>
        <v>0</v>
      </c>
      <c r="K141" s="58" t="str">
        <f t="shared" si="149"/>
        <v/>
      </c>
      <c r="L141" s="59">
        <f t="shared" si="150"/>
        <v>0</v>
      </c>
      <c r="M141" s="5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"/>
    </row>
    <row r="142" ht="14.25" customHeight="1">
      <c r="A142" s="65"/>
      <c r="B142" s="66"/>
      <c r="C142" s="67"/>
      <c r="D142" s="68"/>
      <c r="E142" s="68"/>
      <c r="F142" s="69"/>
      <c r="G142" s="56">
        <f t="shared" ref="G142:J142" si="160">C142*$B142/100</f>
        <v>0</v>
      </c>
      <c r="H142" s="56">
        <f t="shared" si="160"/>
        <v>0</v>
      </c>
      <c r="I142" s="56">
        <f t="shared" si="160"/>
        <v>0</v>
      </c>
      <c r="J142" s="57">
        <f t="shared" si="160"/>
        <v>0</v>
      </c>
      <c r="K142" s="58" t="str">
        <f t="shared" si="149"/>
        <v/>
      </c>
      <c r="L142" s="59">
        <f t="shared" si="150"/>
        <v>0</v>
      </c>
      <c r="M142" s="5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"/>
    </row>
    <row r="143" ht="14.25" customHeight="1">
      <c r="A143" s="41" t="s">
        <v>59</v>
      </c>
      <c r="B143" s="42">
        <f>SUM(B144:B153)</f>
        <v>0</v>
      </c>
      <c r="C143" s="42">
        <f t="shared" ref="C143:F143" si="161">SUM(C144:C152)</f>
        <v>0</v>
      </c>
      <c r="D143" s="46">
        <f t="shared" si="161"/>
        <v>0</v>
      </c>
      <c r="E143" s="46">
        <f t="shared" si="161"/>
        <v>0</v>
      </c>
      <c r="F143" s="70">
        <f t="shared" si="161"/>
        <v>0</v>
      </c>
      <c r="G143" s="45" t="str">
        <f>(SUM(G144:G153))/$G131</f>
        <v>#DIV/0!</v>
      </c>
      <c r="H143" s="46">
        <f t="shared" ref="H143:J143" si="162">SUM(H144:H153)</f>
        <v>0</v>
      </c>
      <c r="I143" s="46">
        <f t="shared" si="162"/>
        <v>0</v>
      </c>
      <c r="J143" s="47">
        <f t="shared" si="162"/>
        <v>0</v>
      </c>
      <c r="K143" s="48">
        <f t="shared" si="149"/>
        <v>0</v>
      </c>
      <c r="L143" s="49">
        <f t="shared" si="150"/>
        <v>0</v>
      </c>
      <c r="M143" s="5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6"/>
    </row>
    <row r="144" ht="14.25" customHeight="1">
      <c r="A144" s="65"/>
      <c r="B144" s="66"/>
      <c r="C144" s="72"/>
      <c r="D144" s="73"/>
      <c r="E144" s="73"/>
      <c r="F144" s="74"/>
      <c r="G144" s="56">
        <f t="shared" ref="G144:J144" si="163">C144*$B144/100</f>
        <v>0</v>
      </c>
      <c r="H144" s="56">
        <f t="shared" si="163"/>
        <v>0</v>
      </c>
      <c r="I144" s="56">
        <f t="shared" si="163"/>
        <v>0</v>
      </c>
      <c r="J144" s="57">
        <f t="shared" si="163"/>
        <v>0</v>
      </c>
      <c r="K144" s="58" t="str">
        <f t="shared" si="149"/>
        <v/>
      </c>
      <c r="L144" s="59">
        <f t="shared" si="150"/>
        <v>0</v>
      </c>
      <c r="M144" s="5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"/>
    </row>
    <row r="145" ht="14.25" customHeight="1">
      <c r="A145" s="65"/>
      <c r="B145" s="66"/>
      <c r="C145" s="67"/>
      <c r="D145" s="68"/>
      <c r="E145" s="68"/>
      <c r="F145" s="69"/>
      <c r="G145" s="56">
        <f t="shared" ref="G145:J145" si="164">C145*$B145/100</f>
        <v>0</v>
      </c>
      <c r="H145" s="56">
        <f t="shared" si="164"/>
        <v>0</v>
      </c>
      <c r="I145" s="56">
        <f t="shared" si="164"/>
        <v>0</v>
      </c>
      <c r="J145" s="57">
        <f t="shared" si="164"/>
        <v>0</v>
      </c>
      <c r="K145" s="58" t="str">
        <f t="shared" si="149"/>
        <v/>
      </c>
      <c r="L145" s="59">
        <f t="shared" si="150"/>
        <v>0</v>
      </c>
      <c r="M145" s="5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"/>
    </row>
    <row r="146" ht="14.25" customHeight="1">
      <c r="A146" s="65"/>
      <c r="B146" s="66"/>
      <c r="C146" s="67"/>
      <c r="D146" s="68"/>
      <c r="E146" s="68"/>
      <c r="F146" s="69"/>
      <c r="G146" s="56">
        <f t="shared" ref="G146:J146" si="165">C146*$B146/100</f>
        <v>0</v>
      </c>
      <c r="H146" s="56">
        <f t="shared" si="165"/>
        <v>0</v>
      </c>
      <c r="I146" s="56">
        <f t="shared" si="165"/>
        <v>0</v>
      </c>
      <c r="J146" s="57">
        <f t="shared" si="165"/>
        <v>0</v>
      </c>
      <c r="K146" s="58" t="str">
        <f t="shared" si="149"/>
        <v/>
      </c>
      <c r="L146" s="59">
        <f t="shared" si="150"/>
        <v>0</v>
      </c>
      <c r="M146" s="5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"/>
    </row>
    <row r="147" ht="14.25" customHeight="1">
      <c r="A147" s="65"/>
      <c r="B147" s="66"/>
      <c r="C147" s="67"/>
      <c r="D147" s="68"/>
      <c r="E147" s="68"/>
      <c r="F147" s="69"/>
      <c r="G147" s="56">
        <f t="shared" ref="G147:J147" si="166">C147*$B147/100</f>
        <v>0</v>
      </c>
      <c r="H147" s="56">
        <f t="shared" si="166"/>
        <v>0</v>
      </c>
      <c r="I147" s="56">
        <f t="shared" si="166"/>
        <v>0</v>
      </c>
      <c r="J147" s="57">
        <f t="shared" si="166"/>
        <v>0</v>
      </c>
      <c r="K147" s="58" t="str">
        <f t="shared" si="149"/>
        <v/>
      </c>
      <c r="L147" s="59">
        <f t="shared" si="150"/>
        <v>0</v>
      </c>
      <c r="M147" s="5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"/>
    </row>
    <row r="148" ht="14.25" customHeight="1">
      <c r="A148" s="65"/>
      <c r="B148" s="66"/>
      <c r="C148" s="67"/>
      <c r="D148" s="68"/>
      <c r="E148" s="68"/>
      <c r="F148" s="69"/>
      <c r="G148" s="56">
        <f t="shared" ref="G148:J148" si="167">C148*$B148/100</f>
        <v>0</v>
      </c>
      <c r="H148" s="56">
        <f t="shared" si="167"/>
        <v>0</v>
      </c>
      <c r="I148" s="56">
        <f t="shared" si="167"/>
        <v>0</v>
      </c>
      <c r="J148" s="57">
        <f t="shared" si="167"/>
        <v>0</v>
      </c>
      <c r="K148" s="58" t="str">
        <f t="shared" si="149"/>
        <v/>
      </c>
      <c r="L148" s="59">
        <f t="shared" si="150"/>
        <v>0</v>
      </c>
      <c r="M148" s="5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"/>
    </row>
    <row r="149" ht="14.25" customHeight="1">
      <c r="A149" s="65"/>
      <c r="B149" s="66"/>
      <c r="C149" s="67"/>
      <c r="D149" s="68"/>
      <c r="E149" s="68"/>
      <c r="F149" s="69"/>
      <c r="G149" s="56">
        <f t="shared" ref="G149:J149" si="168">C149*$B149/100</f>
        <v>0</v>
      </c>
      <c r="H149" s="56">
        <f t="shared" si="168"/>
        <v>0</v>
      </c>
      <c r="I149" s="56">
        <f t="shared" si="168"/>
        <v>0</v>
      </c>
      <c r="J149" s="57">
        <f t="shared" si="168"/>
        <v>0</v>
      </c>
      <c r="K149" s="58" t="str">
        <f t="shared" si="149"/>
        <v/>
      </c>
      <c r="L149" s="59">
        <f t="shared" si="150"/>
        <v>0</v>
      </c>
      <c r="M149" s="5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"/>
    </row>
    <row r="150" ht="14.25" customHeight="1">
      <c r="A150" s="65"/>
      <c r="B150" s="66"/>
      <c r="C150" s="67"/>
      <c r="D150" s="68"/>
      <c r="E150" s="68"/>
      <c r="F150" s="69"/>
      <c r="G150" s="56">
        <f t="shared" ref="G150:J150" si="169">C150*$B150/100</f>
        <v>0</v>
      </c>
      <c r="H150" s="56">
        <f t="shared" si="169"/>
        <v>0</v>
      </c>
      <c r="I150" s="56">
        <f t="shared" si="169"/>
        <v>0</v>
      </c>
      <c r="J150" s="57">
        <f t="shared" si="169"/>
        <v>0</v>
      </c>
      <c r="K150" s="58" t="str">
        <f t="shared" si="149"/>
        <v/>
      </c>
      <c r="L150" s="59">
        <f t="shared" si="150"/>
        <v>0</v>
      </c>
      <c r="M150" s="5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"/>
    </row>
    <row r="151" ht="14.25" customHeight="1">
      <c r="A151" s="65"/>
      <c r="B151" s="66"/>
      <c r="C151" s="67"/>
      <c r="D151" s="68"/>
      <c r="E151" s="68"/>
      <c r="F151" s="69"/>
      <c r="G151" s="56">
        <f t="shared" ref="G151:J151" si="170">C151*$B151/100</f>
        <v>0</v>
      </c>
      <c r="H151" s="56">
        <f t="shared" si="170"/>
        <v>0</v>
      </c>
      <c r="I151" s="56">
        <f t="shared" si="170"/>
        <v>0</v>
      </c>
      <c r="J151" s="57">
        <f t="shared" si="170"/>
        <v>0</v>
      </c>
      <c r="K151" s="58" t="str">
        <f t="shared" si="149"/>
        <v/>
      </c>
      <c r="L151" s="59">
        <f t="shared" si="150"/>
        <v>0</v>
      </c>
      <c r="M151" s="5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"/>
    </row>
    <row r="152" ht="14.25" customHeight="1">
      <c r="A152" s="65"/>
      <c r="B152" s="66"/>
      <c r="C152" s="67"/>
      <c r="D152" s="68"/>
      <c r="E152" s="68"/>
      <c r="F152" s="69"/>
      <c r="G152" s="56">
        <f t="shared" ref="G152:J152" si="171">C152*$B152/100</f>
        <v>0</v>
      </c>
      <c r="H152" s="56">
        <f t="shared" si="171"/>
        <v>0</v>
      </c>
      <c r="I152" s="56">
        <f t="shared" si="171"/>
        <v>0</v>
      </c>
      <c r="J152" s="57">
        <f t="shared" si="171"/>
        <v>0</v>
      </c>
      <c r="K152" s="58" t="str">
        <f t="shared" si="149"/>
        <v/>
      </c>
      <c r="L152" s="59">
        <f t="shared" si="150"/>
        <v>0</v>
      </c>
      <c r="M152" s="5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"/>
    </row>
    <row r="153" ht="14.25" customHeight="1">
      <c r="A153" s="65"/>
      <c r="B153" s="66"/>
      <c r="C153" s="67"/>
      <c r="D153" s="68"/>
      <c r="E153" s="68"/>
      <c r="F153" s="69"/>
      <c r="G153" s="56">
        <f t="shared" ref="G153:J153" si="172">C153*$B153/100</f>
        <v>0</v>
      </c>
      <c r="H153" s="56">
        <f t="shared" si="172"/>
        <v>0</v>
      </c>
      <c r="I153" s="56">
        <f t="shared" si="172"/>
        <v>0</v>
      </c>
      <c r="J153" s="57">
        <f t="shared" si="172"/>
        <v>0</v>
      </c>
      <c r="K153" s="58" t="str">
        <f t="shared" si="149"/>
        <v/>
      </c>
      <c r="L153" s="59">
        <f t="shared" si="150"/>
        <v>0</v>
      </c>
      <c r="M153" s="5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"/>
    </row>
    <row r="154" ht="14.25" customHeight="1">
      <c r="A154" s="41" t="s">
        <v>60</v>
      </c>
      <c r="B154" s="42">
        <f t="shared" ref="B154:F154" si="173">SUM(B155:B159)</f>
        <v>0</v>
      </c>
      <c r="C154" s="42">
        <f t="shared" si="173"/>
        <v>0</v>
      </c>
      <c r="D154" s="46">
        <f t="shared" si="173"/>
        <v>0</v>
      </c>
      <c r="E154" s="46">
        <f t="shared" si="173"/>
        <v>0</v>
      </c>
      <c r="F154" s="70">
        <f t="shared" si="173"/>
        <v>0</v>
      </c>
      <c r="G154" s="45" t="str">
        <f>(SUM(G155:G159))/$G131</f>
        <v>#DIV/0!</v>
      </c>
      <c r="H154" s="46">
        <f t="shared" ref="H154:J154" si="174">SUM(H155:H159)</f>
        <v>0</v>
      </c>
      <c r="I154" s="46">
        <f t="shared" si="174"/>
        <v>0</v>
      </c>
      <c r="J154" s="46">
        <f t="shared" si="174"/>
        <v>0</v>
      </c>
      <c r="K154" s="48">
        <f t="shared" si="149"/>
        <v>0</v>
      </c>
      <c r="L154" s="49">
        <f t="shared" si="150"/>
        <v>0</v>
      </c>
      <c r="M154" s="39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6"/>
    </row>
    <row r="155" ht="14.25" customHeight="1">
      <c r="A155" s="65"/>
      <c r="B155" s="66"/>
      <c r="C155" s="72"/>
      <c r="D155" s="73"/>
      <c r="E155" s="73"/>
      <c r="F155" s="74"/>
      <c r="G155" s="56">
        <f t="shared" ref="G155:J155" si="175">C155*$B155/100</f>
        <v>0</v>
      </c>
      <c r="H155" s="56">
        <f t="shared" si="175"/>
        <v>0</v>
      </c>
      <c r="I155" s="56">
        <f t="shared" si="175"/>
        <v>0</v>
      </c>
      <c r="J155" s="57">
        <f t="shared" si="175"/>
        <v>0</v>
      </c>
      <c r="K155" s="58" t="str">
        <f t="shared" si="149"/>
        <v/>
      </c>
      <c r="L155" s="59">
        <f t="shared" si="150"/>
        <v>0</v>
      </c>
      <c r="M155" s="5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"/>
    </row>
    <row r="156" ht="14.25" customHeight="1">
      <c r="A156" s="65"/>
      <c r="B156" s="66"/>
      <c r="C156" s="72"/>
      <c r="D156" s="73"/>
      <c r="E156" s="73"/>
      <c r="F156" s="74"/>
      <c r="G156" s="56">
        <f t="shared" ref="G156:J156" si="176">C156*$B156/100</f>
        <v>0</v>
      </c>
      <c r="H156" s="56">
        <f t="shared" si="176"/>
        <v>0</v>
      </c>
      <c r="I156" s="56">
        <f t="shared" si="176"/>
        <v>0</v>
      </c>
      <c r="J156" s="57">
        <f t="shared" si="176"/>
        <v>0</v>
      </c>
      <c r="K156" s="58" t="str">
        <f t="shared" si="149"/>
        <v/>
      </c>
      <c r="L156" s="59">
        <f t="shared" si="150"/>
        <v>0</v>
      </c>
      <c r="M156" s="5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"/>
    </row>
    <row r="157" ht="14.25" customHeight="1">
      <c r="A157" s="65"/>
      <c r="B157" s="66"/>
      <c r="C157" s="72"/>
      <c r="D157" s="73"/>
      <c r="E157" s="73"/>
      <c r="F157" s="74"/>
      <c r="G157" s="56">
        <f t="shared" ref="G157:J157" si="177">C157*$B157/100</f>
        <v>0</v>
      </c>
      <c r="H157" s="56">
        <f t="shared" si="177"/>
        <v>0</v>
      </c>
      <c r="I157" s="56">
        <f t="shared" si="177"/>
        <v>0</v>
      </c>
      <c r="J157" s="57">
        <f t="shared" si="177"/>
        <v>0</v>
      </c>
      <c r="K157" s="58" t="str">
        <f t="shared" si="149"/>
        <v/>
      </c>
      <c r="L157" s="59">
        <f t="shared" si="150"/>
        <v>0</v>
      </c>
      <c r="M157" s="5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"/>
    </row>
    <row r="158" ht="14.25" customHeight="1">
      <c r="A158" s="65"/>
      <c r="B158" s="66"/>
      <c r="C158" s="72"/>
      <c r="D158" s="73"/>
      <c r="E158" s="73"/>
      <c r="F158" s="74"/>
      <c r="G158" s="56">
        <f t="shared" ref="G158:J158" si="178">C158*$B158/100</f>
        <v>0</v>
      </c>
      <c r="H158" s="56">
        <f t="shared" si="178"/>
        <v>0</v>
      </c>
      <c r="I158" s="56">
        <f t="shared" si="178"/>
        <v>0</v>
      </c>
      <c r="J158" s="57">
        <f t="shared" si="178"/>
        <v>0</v>
      </c>
      <c r="K158" s="58" t="str">
        <f t="shared" si="149"/>
        <v/>
      </c>
      <c r="L158" s="59">
        <f t="shared" si="150"/>
        <v>0</v>
      </c>
      <c r="M158" s="5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"/>
    </row>
    <row r="159" ht="14.25" customHeight="1">
      <c r="A159" s="65"/>
      <c r="B159" s="66"/>
      <c r="C159" s="67"/>
      <c r="D159" s="68"/>
      <c r="E159" s="68"/>
      <c r="F159" s="69"/>
      <c r="G159" s="56">
        <f t="shared" ref="G159:J159" si="179">C159*$B159/100</f>
        <v>0</v>
      </c>
      <c r="H159" s="56">
        <f t="shared" si="179"/>
        <v>0</v>
      </c>
      <c r="I159" s="56">
        <f t="shared" si="179"/>
        <v>0</v>
      </c>
      <c r="J159" s="57">
        <f t="shared" si="179"/>
        <v>0</v>
      </c>
      <c r="K159" s="58" t="str">
        <f t="shared" si="149"/>
        <v/>
      </c>
      <c r="L159" s="59">
        <f t="shared" si="150"/>
        <v>0</v>
      </c>
      <c r="M159" s="5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"/>
    </row>
    <row r="160" ht="14.25" customHeight="1">
      <c r="A160" s="41" t="s">
        <v>61</v>
      </c>
      <c r="B160" s="42">
        <f t="shared" ref="B160:F160" si="180">SUM(B161:B170)</f>
        <v>0</v>
      </c>
      <c r="C160" s="42">
        <f t="shared" si="180"/>
        <v>0</v>
      </c>
      <c r="D160" s="46">
        <f t="shared" si="180"/>
        <v>0</v>
      </c>
      <c r="E160" s="46">
        <f t="shared" si="180"/>
        <v>0</v>
      </c>
      <c r="F160" s="70">
        <f t="shared" si="180"/>
        <v>0</v>
      </c>
      <c r="G160" s="45" t="str">
        <f>(SUM(G161:G170))/$G131</f>
        <v>#DIV/0!</v>
      </c>
      <c r="H160" s="46">
        <f t="shared" ref="H160:J160" si="181">SUM(H161:H170)</f>
        <v>0</v>
      </c>
      <c r="I160" s="46">
        <f t="shared" si="181"/>
        <v>0</v>
      </c>
      <c r="J160" s="70">
        <f t="shared" si="181"/>
        <v>0</v>
      </c>
      <c r="K160" s="48">
        <f t="shared" si="149"/>
        <v>0</v>
      </c>
      <c r="L160" s="49">
        <f t="shared" si="150"/>
        <v>0</v>
      </c>
      <c r="M160" s="39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6"/>
    </row>
    <row r="161" ht="14.25" customHeight="1">
      <c r="A161" s="65"/>
      <c r="B161" s="66"/>
      <c r="C161" s="72"/>
      <c r="D161" s="73"/>
      <c r="E161" s="73"/>
      <c r="F161" s="74"/>
      <c r="G161" s="56">
        <f t="shared" ref="G161:J161" si="182">C161*$B161/100</f>
        <v>0</v>
      </c>
      <c r="H161" s="56">
        <f t="shared" si="182"/>
        <v>0</v>
      </c>
      <c r="I161" s="56">
        <f t="shared" si="182"/>
        <v>0</v>
      </c>
      <c r="J161" s="57">
        <f t="shared" si="182"/>
        <v>0</v>
      </c>
      <c r="K161" s="58" t="str">
        <f t="shared" si="149"/>
        <v/>
      </c>
      <c r="L161" s="59">
        <f t="shared" si="150"/>
        <v>0</v>
      </c>
      <c r="M161" s="5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"/>
    </row>
    <row r="162" ht="14.25" customHeight="1">
      <c r="A162" s="65"/>
      <c r="B162" s="66"/>
      <c r="C162" s="80"/>
      <c r="D162" s="78"/>
      <c r="E162" s="78"/>
      <c r="F162" s="79"/>
      <c r="G162" s="56">
        <f t="shared" ref="G162:J162" si="183">C162*$B162/100</f>
        <v>0</v>
      </c>
      <c r="H162" s="56">
        <f t="shared" si="183"/>
        <v>0</v>
      </c>
      <c r="I162" s="56">
        <f t="shared" si="183"/>
        <v>0</v>
      </c>
      <c r="J162" s="57">
        <f t="shared" si="183"/>
        <v>0</v>
      </c>
      <c r="K162" s="58" t="str">
        <f t="shared" si="149"/>
        <v/>
      </c>
      <c r="L162" s="59">
        <f t="shared" si="150"/>
        <v>0</v>
      </c>
      <c r="M162" s="5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"/>
    </row>
    <row r="163" ht="14.25" customHeight="1">
      <c r="A163" s="65"/>
      <c r="B163" s="66"/>
      <c r="C163" s="80"/>
      <c r="D163" s="78"/>
      <c r="E163" s="78"/>
      <c r="F163" s="79"/>
      <c r="G163" s="56">
        <f t="shared" ref="G163:J163" si="184">C163*$B163/100</f>
        <v>0</v>
      </c>
      <c r="H163" s="56">
        <f t="shared" si="184"/>
        <v>0</v>
      </c>
      <c r="I163" s="56">
        <f t="shared" si="184"/>
        <v>0</v>
      </c>
      <c r="J163" s="57">
        <f t="shared" si="184"/>
        <v>0</v>
      </c>
      <c r="K163" s="58" t="str">
        <f t="shared" si="149"/>
        <v/>
      </c>
      <c r="L163" s="59">
        <f t="shared" si="150"/>
        <v>0</v>
      </c>
      <c r="M163" s="5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"/>
    </row>
    <row r="164" ht="14.25" customHeight="1">
      <c r="A164" s="65"/>
      <c r="B164" s="66"/>
      <c r="C164" s="80"/>
      <c r="D164" s="78"/>
      <c r="E164" s="78"/>
      <c r="F164" s="79"/>
      <c r="G164" s="56">
        <f t="shared" ref="G164:J164" si="185">C164*$B164/100</f>
        <v>0</v>
      </c>
      <c r="H164" s="56">
        <f t="shared" si="185"/>
        <v>0</v>
      </c>
      <c r="I164" s="56">
        <f t="shared" si="185"/>
        <v>0</v>
      </c>
      <c r="J164" s="57">
        <f t="shared" si="185"/>
        <v>0</v>
      </c>
      <c r="K164" s="58" t="str">
        <f t="shared" si="149"/>
        <v/>
      </c>
      <c r="L164" s="59">
        <f t="shared" si="150"/>
        <v>0</v>
      </c>
      <c r="M164" s="5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"/>
    </row>
    <row r="165" ht="14.25" customHeight="1">
      <c r="A165" s="65"/>
      <c r="B165" s="66"/>
      <c r="C165" s="80"/>
      <c r="D165" s="78"/>
      <c r="E165" s="78"/>
      <c r="F165" s="79"/>
      <c r="G165" s="56">
        <f t="shared" ref="G165:J165" si="186">C165*$B165/100</f>
        <v>0</v>
      </c>
      <c r="H165" s="56">
        <f t="shared" si="186"/>
        <v>0</v>
      </c>
      <c r="I165" s="56">
        <f t="shared" si="186"/>
        <v>0</v>
      </c>
      <c r="J165" s="57">
        <f t="shared" si="186"/>
        <v>0</v>
      </c>
      <c r="K165" s="58" t="str">
        <f t="shared" si="149"/>
        <v/>
      </c>
      <c r="L165" s="59">
        <f t="shared" si="150"/>
        <v>0</v>
      </c>
      <c r="M165" s="5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"/>
    </row>
    <row r="166" ht="14.25" customHeight="1">
      <c r="A166" s="65"/>
      <c r="B166" s="66"/>
      <c r="C166" s="80"/>
      <c r="D166" s="78"/>
      <c r="E166" s="78"/>
      <c r="F166" s="79"/>
      <c r="G166" s="56">
        <f t="shared" ref="G166:J166" si="187">C166*$B166/100</f>
        <v>0</v>
      </c>
      <c r="H166" s="56">
        <f t="shared" si="187"/>
        <v>0</v>
      </c>
      <c r="I166" s="56">
        <f t="shared" si="187"/>
        <v>0</v>
      </c>
      <c r="J166" s="57">
        <f t="shared" si="187"/>
        <v>0</v>
      </c>
      <c r="K166" s="58" t="str">
        <f t="shared" si="149"/>
        <v/>
      </c>
      <c r="L166" s="59">
        <f t="shared" si="150"/>
        <v>0</v>
      </c>
      <c r="M166" s="5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"/>
    </row>
    <row r="167" ht="14.25" customHeight="1">
      <c r="A167" s="65"/>
      <c r="B167" s="66"/>
      <c r="C167" s="80"/>
      <c r="D167" s="78"/>
      <c r="E167" s="78"/>
      <c r="F167" s="79"/>
      <c r="G167" s="56">
        <f t="shared" ref="G167:J167" si="188">C167*$B167/100</f>
        <v>0</v>
      </c>
      <c r="H167" s="56">
        <f t="shared" si="188"/>
        <v>0</v>
      </c>
      <c r="I167" s="56">
        <f t="shared" si="188"/>
        <v>0</v>
      </c>
      <c r="J167" s="57">
        <f t="shared" si="188"/>
        <v>0</v>
      </c>
      <c r="K167" s="58" t="str">
        <f t="shared" si="149"/>
        <v/>
      </c>
      <c r="L167" s="59">
        <f t="shared" si="150"/>
        <v>0</v>
      </c>
      <c r="M167" s="5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"/>
    </row>
    <row r="168" ht="14.25" customHeight="1">
      <c r="A168" s="65"/>
      <c r="B168" s="66"/>
      <c r="C168" s="80"/>
      <c r="D168" s="78"/>
      <c r="E168" s="78"/>
      <c r="F168" s="79"/>
      <c r="G168" s="56">
        <f t="shared" ref="G168:J168" si="189">C168*$B168/100</f>
        <v>0</v>
      </c>
      <c r="H168" s="56">
        <f t="shared" si="189"/>
        <v>0</v>
      </c>
      <c r="I168" s="56">
        <f t="shared" si="189"/>
        <v>0</v>
      </c>
      <c r="J168" s="57">
        <f t="shared" si="189"/>
        <v>0</v>
      </c>
      <c r="K168" s="58" t="str">
        <f t="shared" si="149"/>
        <v/>
      </c>
      <c r="L168" s="59">
        <f t="shared" si="150"/>
        <v>0</v>
      </c>
      <c r="M168" s="5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"/>
    </row>
    <row r="169" ht="14.25" customHeight="1">
      <c r="A169" s="65"/>
      <c r="B169" s="66"/>
      <c r="C169" s="80"/>
      <c r="D169" s="78"/>
      <c r="E169" s="78"/>
      <c r="F169" s="79"/>
      <c r="G169" s="56">
        <f t="shared" ref="G169:J169" si="190">C169*$B169/100</f>
        <v>0</v>
      </c>
      <c r="H169" s="56">
        <f t="shared" si="190"/>
        <v>0</v>
      </c>
      <c r="I169" s="56">
        <f t="shared" si="190"/>
        <v>0</v>
      </c>
      <c r="J169" s="57">
        <f t="shared" si="190"/>
        <v>0</v>
      </c>
      <c r="K169" s="58" t="str">
        <f t="shared" si="149"/>
        <v/>
      </c>
      <c r="L169" s="59">
        <f t="shared" si="150"/>
        <v>0</v>
      </c>
      <c r="M169" s="5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"/>
    </row>
    <row r="170" ht="14.25" customHeight="1">
      <c r="A170" s="104"/>
      <c r="B170" s="105"/>
      <c r="C170" s="106"/>
      <c r="D170" s="84"/>
      <c r="E170" s="84"/>
      <c r="F170" s="107"/>
      <c r="G170" s="86">
        <f t="shared" ref="G170:J170" si="191">C170*$B170/100</f>
        <v>0</v>
      </c>
      <c r="H170" s="86">
        <f t="shared" si="191"/>
        <v>0</v>
      </c>
      <c r="I170" s="86">
        <f t="shared" si="191"/>
        <v>0</v>
      </c>
      <c r="J170" s="87">
        <f t="shared" si="191"/>
        <v>0</v>
      </c>
      <c r="K170" s="88" t="str">
        <f t="shared" si="149"/>
        <v/>
      </c>
      <c r="L170" s="89">
        <f t="shared" si="150"/>
        <v>0</v>
      </c>
      <c r="M170" s="5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"/>
    </row>
    <row r="171" ht="14.25" customHeight="1">
      <c r="A171" s="7"/>
      <c r="B171" s="8"/>
      <c r="C171" s="8"/>
      <c r="D171" s="8"/>
      <c r="E171" s="90"/>
      <c r="F171" s="91" t="s">
        <v>43</v>
      </c>
      <c r="G171" s="90"/>
      <c r="H171" s="92" t="str">
        <f t="shared" ref="H171:J171" si="192">ROUND(H131/(($H131+$I131+$J131)/6),2)</f>
        <v>#DIV/0!</v>
      </c>
      <c r="I171" s="92" t="str">
        <f t="shared" si="192"/>
        <v>#DIV/0!</v>
      </c>
      <c r="J171" s="93" t="str">
        <f t="shared" si="192"/>
        <v>#DIV/0!</v>
      </c>
      <c r="K171" s="94" t="s">
        <v>62</v>
      </c>
      <c r="L171" s="3"/>
      <c r="M171" s="95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"/>
    </row>
    <row r="172" ht="14.25" customHeight="1">
      <c r="A172" s="71"/>
      <c r="M172" s="71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"/>
    </row>
    <row r="173" ht="14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4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"/>
    </row>
    <row r="174" ht="14.2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4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"/>
    </row>
    <row r="175" ht="14.25" customHeight="1">
      <c r="A175" s="108" t="s">
        <v>63</v>
      </c>
      <c r="B175" s="97">
        <f t="shared" ref="B175:F175" si="193">SUM(B176,B187,B198,B204)</f>
        <v>0</v>
      </c>
      <c r="C175" s="97">
        <f t="shared" si="193"/>
        <v>0</v>
      </c>
      <c r="D175" s="98">
        <f t="shared" si="193"/>
        <v>0</v>
      </c>
      <c r="E175" s="98">
        <f t="shared" si="193"/>
        <v>0</v>
      </c>
      <c r="F175" s="99">
        <f t="shared" si="193"/>
        <v>0</v>
      </c>
      <c r="G175" s="100">
        <f>SUM(G177:G186,G188:G197,G199:G203,G205:G214)</f>
        <v>0</v>
      </c>
      <c r="H175" s="101">
        <f t="shared" ref="H175:J175" si="194">SUM(H176,H187,H198,H204)</f>
        <v>0</v>
      </c>
      <c r="I175" s="101">
        <f t="shared" si="194"/>
        <v>0</v>
      </c>
      <c r="J175" s="96">
        <f t="shared" si="194"/>
        <v>0</v>
      </c>
      <c r="K175" s="97">
        <f t="shared" ref="K175:K214" si="197">B175</f>
        <v>0</v>
      </c>
      <c r="L175" s="102">
        <f t="shared" ref="L175:L214" si="198">K175*$L$3</f>
        <v>0</v>
      </c>
      <c r="M175" s="39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6"/>
    </row>
    <row r="176" ht="14.25" customHeight="1">
      <c r="A176" s="41" t="s">
        <v>64</v>
      </c>
      <c r="B176" s="42">
        <f t="shared" ref="B176:F176" si="195">SUM(B177:B186)</f>
        <v>0</v>
      </c>
      <c r="C176" s="42">
        <f t="shared" si="195"/>
        <v>0</v>
      </c>
      <c r="D176" s="43">
        <f t="shared" si="195"/>
        <v>0</v>
      </c>
      <c r="E176" s="43">
        <f t="shared" si="195"/>
        <v>0</v>
      </c>
      <c r="F176" s="44">
        <f t="shared" si="195"/>
        <v>0</v>
      </c>
      <c r="G176" s="45" t="str">
        <f>(SUM(G177:G186))/$G175</f>
        <v>#DIV/0!</v>
      </c>
      <c r="H176" s="46">
        <f t="shared" ref="H176:J176" si="196">SUM(H177:H186)</f>
        <v>0</v>
      </c>
      <c r="I176" s="46">
        <f t="shared" si="196"/>
        <v>0</v>
      </c>
      <c r="J176" s="47">
        <f t="shared" si="196"/>
        <v>0</v>
      </c>
      <c r="K176" s="48">
        <f t="shared" si="197"/>
        <v>0</v>
      </c>
      <c r="L176" s="49">
        <f t="shared" si="198"/>
        <v>0</v>
      </c>
      <c r="M176" s="5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6"/>
    </row>
    <row r="177" ht="14.25" customHeight="1">
      <c r="A177" s="65"/>
      <c r="B177" s="66"/>
      <c r="C177" s="72"/>
      <c r="D177" s="73"/>
      <c r="E177" s="73"/>
      <c r="F177" s="74"/>
      <c r="G177" s="56">
        <f t="shared" ref="G177:J177" si="199">C177*$B177/100</f>
        <v>0</v>
      </c>
      <c r="H177" s="56">
        <f t="shared" si="199"/>
        <v>0</v>
      </c>
      <c r="I177" s="56">
        <f t="shared" si="199"/>
        <v>0</v>
      </c>
      <c r="J177" s="57">
        <f t="shared" si="199"/>
        <v>0</v>
      </c>
      <c r="K177" s="58" t="str">
        <f t="shared" si="197"/>
        <v/>
      </c>
      <c r="L177" s="59">
        <f t="shared" si="198"/>
        <v>0</v>
      </c>
      <c r="M177" s="5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"/>
    </row>
    <row r="178" ht="14.25" customHeight="1">
      <c r="A178" s="65"/>
      <c r="B178" s="66"/>
      <c r="C178" s="67"/>
      <c r="D178" s="103"/>
      <c r="E178" s="68"/>
      <c r="F178" s="69"/>
      <c r="G178" s="56">
        <f t="shared" ref="G178:J178" si="200">C178*$B178/100</f>
        <v>0</v>
      </c>
      <c r="H178" s="56">
        <f t="shared" si="200"/>
        <v>0</v>
      </c>
      <c r="I178" s="56">
        <f t="shared" si="200"/>
        <v>0</v>
      </c>
      <c r="J178" s="57">
        <f t="shared" si="200"/>
        <v>0</v>
      </c>
      <c r="K178" s="58" t="str">
        <f t="shared" si="197"/>
        <v/>
      </c>
      <c r="L178" s="59">
        <f t="shared" si="198"/>
        <v>0</v>
      </c>
      <c r="M178" s="5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"/>
    </row>
    <row r="179" ht="14.25" customHeight="1">
      <c r="A179" s="65"/>
      <c r="B179" s="66"/>
      <c r="C179" s="67"/>
      <c r="D179" s="103"/>
      <c r="E179" s="68"/>
      <c r="F179" s="69"/>
      <c r="G179" s="56">
        <f t="shared" ref="G179:J179" si="201">C179*$B179/100</f>
        <v>0</v>
      </c>
      <c r="H179" s="56">
        <f t="shared" si="201"/>
        <v>0</v>
      </c>
      <c r="I179" s="56">
        <f t="shared" si="201"/>
        <v>0</v>
      </c>
      <c r="J179" s="57">
        <f t="shared" si="201"/>
        <v>0</v>
      </c>
      <c r="K179" s="58" t="str">
        <f t="shared" si="197"/>
        <v/>
      </c>
      <c r="L179" s="59">
        <f t="shared" si="198"/>
        <v>0</v>
      </c>
      <c r="M179" s="5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"/>
    </row>
    <row r="180" ht="14.25" customHeight="1">
      <c r="A180" s="65"/>
      <c r="B180" s="66"/>
      <c r="C180" s="67"/>
      <c r="D180" s="68"/>
      <c r="E180" s="68"/>
      <c r="F180" s="69"/>
      <c r="G180" s="56">
        <f t="shared" ref="G180:J180" si="202">C180*$B180/100</f>
        <v>0</v>
      </c>
      <c r="H180" s="56">
        <f t="shared" si="202"/>
        <v>0</v>
      </c>
      <c r="I180" s="56">
        <f t="shared" si="202"/>
        <v>0</v>
      </c>
      <c r="J180" s="57">
        <f t="shared" si="202"/>
        <v>0</v>
      </c>
      <c r="K180" s="58" t="str">
        <f t="shared" si="197"/>
        <v/>
      </c>
      <c r="L180" s="59">
        <f t="shared" si="198"/>
        <v>0</v>
      </c>
      <c r="M180" s="5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"/>
    </row>
    <row r="181" ht="14.25" customHeight="1">
      <c r="A181" s="65"/>
      <c r="B181" s="66"/>
      <c r="C181" s="67"/>
      <c r="D181" s="68"/>
      <c r="E181" s="68"/>
      <c r="F181" s="69"/>
      <c r="G181" s="56">
        <f t="shared" ref="G181:J181" si="203">C181*$B181/100</f>
        <v>0</v>
      </c>
      <c r="H181" s="56">
        <f t="shared" si="203"/>
        <v>0</v>
      </c>
      <c r="I181" s="56">
        <f t="shared" si="203"/>
        <v>0</v>
      </c>
      <c r="J181" s="57">
        <f t="shared" si="203"/>
        <v>0</v>
      </c>
      <c r="K181" s="58" t="str">
        <f t="shared" si="197"/>
        <v/>
      </c>
      <c r="L181" s="59">
        <f t="shared" si="198"/>
        <v>0</v>
      </c>
      <c r="M181" s="5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"/>
    </row>
    <row r="182" ht="14.25" customHeight="1">
      <c r="A182" s="65"/>
      <c r="B182" s="66"/>
      <c r="C182" s="67"/>
      <c r="D182" s="68"/>
      <c r="E182" s="68"/>
      <c r="F182" s="69"/>
      <c r="G182" s="56">
        <f t="shared" ref="G182:J182" si="204">C182*$B182/100</f>
        <v>0</v>
      </c>
      <c r="H182" s="56">
        <f t="shared" si="204"/>
        <v>0</v>
      </c>
      <c r="I182" s="56">
        <f t="shared" si="204"/>
        <v>0</v>
      </c>
      <c r="J182" s="57">
        <f t="shared" si="204"/>
        <v>0</v>
      </c>
      <c r="K182" s="58" t="str">
        <f t="shared" si="197"/>
        <v/>
      </c>
      <c r="L182" s="59">
        <f t="shared" si="198"/>
        <v>0</v>
      </c>
      <c r="M182" s="5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"/>
    </row>
    <row r="183" ht="14.25" customHeight="1">
      <c r="A183" s="65"/>
      <c r="B183" s="66"/>
      <c r="C183" s="67"/>
      <c r="D183" s="68"/>
      <c r="E183" s="68"/>
      <c r="F183" s="69"/>
      <c r="G183" s="56">
        <f t="shared" ref="G183:J183" si="205">C183*$B183/100</f>
        <v>0</v>
      </c>
      <c r="H183" s="56">
        <f t="shared" si="205"/>
        <v>0</v>
      </c>
      <c r="I183" s="56">
        <f t="shared" si="205"/>
        <v>0</v>
      </c>
      <c r="J183" s="57">
        <f t="shared" si="205"/>
        <v>0</v>
      </c>
      <c r="K183" s="58" t="str">
        <f t="shared" si="197"/>
        <v/>
      </c>
      <c r="L183" s="59">
        <f t="shared" si="198"/>
        <v>0</v>
      </c>
      <c r="M183" s="5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"/>
    </row>
    <row r="184" ht="14.25" customHeight="1">
      <c r="A184" s="65"/>
      <c r="B184" s="66"/>
      <c r="C184" s="67"/>
      <c r="D184" s="68"/>
      <c r="E184" s="68"/>
      <c r="F184" s="69"/>
      <c r="G184" s="56">
        <f t="shared" ref="G184:J184" si="206">C184*$B184/100</f>
        <v>0</v>
      </c>
      <c r="H184" s="56">
        <f t="shared" si="206"/>
        <v>0</v>
      </c>
      <c r="I184" s="56">
        <f t="shared" si="206"/>
        <v>0</v>
      </c>
      <c r="J184" s="57">
        <f t="shared" si="206"/>
        <v>0</v>
      </c>
      <c r="K184" s="58" t="str">
        <f t="shared" si="197"/>
        <v/>
      </c>
      <c r="L184" s="59">
        <f t="shared" si="198"/>
        <v>0</v>
      </c>
      <c r="M184" s="5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"/>
    </row>
    <row r="185" ht="14.25" customHeight="1">
      <c r="A185" s="65"/>
      <c r="B185" s="66"/>
      <c r="C185" s="67"/>
      <c r="D185" s="68"/>
      <c r="E185" s="68"/>
      <c r="F185" s="69"/>
      <c r="G185" s="56">
        <f t="shared" ref="G185:J185" si="207">C185*$B185/100</f>
        <v>0</v>
      </c>
      <c r="H185" s="56">
        <f t="shared" si="207"/>
        <v>0</v>
      </c>
      <c r="I185" s="56">
        <f t="shared" si="207"/>
        <v>0</v>
      </c>
      <c r="J185" s="57">
        <f t="shared" si="207"/>
        <v>0</v>
      </c>
      <c r="K185" s="58" t="str">
        <f t="shared" si="197"/>
        <v/>
      </c>
      <c r="L185" s="59">
        <f t="shared" si="198"/>
        <v>0</v>
      </c>
      <c r="M185" s="5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"/>
    </row>
    <row r="186" ht="14.25" customHeight="1">
      <c r="A186" s="65"/>
      <c r="B186" s="66"/>
      <c r="C186" s="67"/>
      <c r="D186" s="68"/>
      <c r="E186" s="68"/>
      <c r="F186" s="69"/>
      <c r="G186" s="56">
        <f t="shared" ref="G186:J186" si="208">C186*$B186/100</f>
        <v>0</v>
      </c>
      <c r="H186" s="56">
        <f t="shared" si="208"/>
        <v>0</v>
      </c>
      <c r="I186" s="56">
        <f t="shared" si="208"/>
        <v>0</v>
      </c>
      <c r="J186" s="57">
        <f t="shared" si="208"/>
        <v>0</v>
      </c>
      <c r="K186" s="58" t="str">
        <f t="shared" si="197"/>
        <v/>
      </c>
      <c r="L186" s="59">
        <f t="shared" si="198"/>
        <v>0</v>
      </c>
      <c r="M186" s="5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"/>
    </row>
    <row r="187" ht="14.25" customHeight="1">
      <c r="A187" s="41" t="s">
        <v>65</v>
      </c>
      <c r="B187" s="42">
        <f>SUM(B188:B197)</f>
        <v>0</v>
      </c>
      <c r="C187" s="42">
        <f t="shared" ref="C187:F187" si="209">SUM(C188:C196)</f>
        <v>0</v>
      </c>
      <c r="D187" s="46">
        <f t="shared" si="209"/>
        <v>0</v>
      </c>
      <c r="E187" s="46">
        <f t="shared" si="209"/>
        <v>0</v>
      </c>
      <c r="F187" s="70">
        <f t="shared" si="209"/>
        <v>0</v>
      </c>
      <c r="G187" s="45" t="str">
        <f>(SUM(G188:G197))/$G175</f>
        <v>#DIV/0!</v>
      </c>
      <c r="H187" s="46">
        <f t="shared" ref="H187:J187" si="210">SUM(H188:H197)</f>
        <v>0</v>
      </c>
      <c r="I187" s="46">
        <f t="shared" si="210"/>
        <v>0</v>
      </c>
      <c r="J187" s="47">
        <f t="shared" si="210"/>
        <v>0</v>
      </c>
      <c r="K187" s="48">
        <f t="shared" si="197"/>
        <v>0</v>
      </c>
      <c r="L187" s="49">
        <f t="shared" si="198"/>
        <v>0</v>
      </c>
      <c r="M187" s="5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6"/>
    </row>
    <row r="188" ht="14.25" customHeight="1">
      <c r="A188" s="65"/>
      <c r="B188" s="66"/>
      <c r="C188" s="72"/>
      <c r="D188" s="73"/>
      <c r="E188" s="73"/>
      <c r="F188" s="74"/>
      <c r="G188" s="56">
        <f t="shared" ref="G188:J188" si="211">C188*$B188/100</f>
        <v>0</v>
      </c>
      <c r="H188" s="56">
        <f t="shared" si="211"/>
        <v>0</v>
      </c>
      <c r="I188" s="56">
        <f t="shared" si="211"/>
        <v>0</v>
      </c>
      <c r="J188" s="57">
        <f t="shared" si="211"/>
        <v>0</v>
      </c>
      <c r="K188" s="58" t="str">
        <f t="shared" si="197"/>
        <v/>
      </c>
      <c r="L188" s="59">
        <f t="shared" si="198"/>
        <v>0</v>
      </c>
      <c r="M188" s="5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"/>
    </row>
    <row r="189" ht="14.25" customHeight="1">
      <c r="A189" s="65"/>
      <c r="B189" s="66"/>
      <c r="C189" s="67"/>
      <c r="D189" s="68"/>
      <c r="E189" s="68"/>
      <c r="F189" s="69"/>
      <c r="G189" s="56">
        <f t="shared" ref="G189:J189" si="212">C189*$B189/100</f>
        <v>0</v>
      </c>
      <c r="H189" s="56">
        <f t="shared" si="212"/>
        <v>0</v>
      </c>
      <c r="I189" s="56">
        <f t="shared" si="212"/>
        <v>0</v>
      </c>
      <c r="J189" s="57">
        <f t="shared" si="212"/>
        <v>0</v>
      </c>
      <c r="K189" s="58" t="str">
        <f t="shared" si="197"/>
        <v/>
      </c>
      <c r="L189" s="59">
        <f t="shared" si="198"/>
        <v>0</v>
      </c>
      <c r="M189" s="5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"/>
    </row>
    <row r="190" ht="14.25" customHeight="1">
      <c r="A190" s="65"/>
      <c r="B190" s="66"/>
      <c r="C190" s="67"/>
      <c r="D190" s="68"/>
      <c r="E190" s="68"/>
      <c r="F190" s="69"/>
      <c r="G190" s="56">
        <f t="shared" ref="G190:J190" si="213">C190*$B190/100</f>
        <v>0</v>
      </c>
      <c r="H190" s="56">
        <f t="shared" si="213"/>
        <v>0</v>
      </c>
      <c r="I190" s="56">
        <f t="shared" si="213"/>
        <v>0</v>
      </c>
      <c r="J190" s="57">
        <f t="shared" si="213"/>
        <v>0</v>
      </c>
      <c r="K190" s="58" t="str">
        <f t="shared" si="197"/>
        <v/>
      </c>
      <c r="L190" s="59">
        <f t="shared" si="198"/>
        <v>0</v>
      </c>
      <c r="M190" s="5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"/>
    </row>
    <row r="191" ht="14.25" customHeight="1">
      <c r="A191" s="65"/>
      <c r="B191" s="66"/>
      <c r="C191" s="67"/>
      <c r="D191" s="68"/>
      <c r="E191" s="68"/>
      <c r="F191" s="69"/>
      <c r="G191" s="56">
        <f t="shared" ref="G191:J191" si="214">C191*$B191/100</f>
        <v>0</v>
      </c>
      <c r="H191" s="56">
        <f t="shared" si="214"/>
        <v>0</v>
      </c>
      <c r="I191" s="56">
        <f t="shared" si="214"/>
        <v>0</v>
      </c>
      <c r="J191" s="57">
        <f t="shared" si="214"/>
        <v>0</v>
      </c>
      <c r="K191" s="58" t="str">
        <f t="shared" si="197"/>
        <v/>
      </c>
      <c r="L191" s="59">
        <f t="shared" si="198"/>
        <v>0</v>
      </c>
      <c r="M191" s="5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"/>
    </row>
    <row r="192" ht="14.25" customHeight="1">
      <c r="A192" s="65"/>
      <c r="B192" s="66"/>
      <c r="C192" s="67"/>
      <c r="D192" s="68"/>
      <c r="E192" s="68"/>
      <c r="F192" s="69"/>
      <c r="G192" s="56">
        <f t="shared" ref="G192:J192" si="215">C192*$B192/100</f>
        <v>0</v>
      </c>
      <c r="H192" s="56">
        <f t="shared" si="215"/>
        <v>0</v>
      </c>
      <c r="I192" s="56">
        <f t="shared" si="215"/>
        <v>0</v>
      </c>
      <c r="J192" s="57">
        <f t="shared" si="215"/>
        <v>0</v>
      </c>
      <c r="K192" s="58" t="str">
        <f t="shared" si="197"/>
        <v/>
      </c>
      <c r="L192" s="59">
        <f t="shared" si="198"/>
        <v>0</v>
      </c>
      <c r="M192" s="5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"/>
    </row>
    <row r="193" ht="14.25" customHeight="1">
      <c r="A193" s="65"/>
      <c r="B193" s="66"/>
      <c r="C193" s="67"/>
      <c r="D193" s="68"/>
      <c r="E193" s="68"/>
      <c r="F193" s="69"/>
      <c r="G193" s="56">
        <f t="shared" ref="G193:J193" si="216">C193*$B193/100</f>
        <v>0</v>
      </c>
      <c r="H193" s="56">
        <f t="shared" si="216"/>
        <v>0</v>
      </c>
      <c r="I193" s="56">
        <f t="shared" si="216"/>
        <v>0</v>
      </c>
      <c r="J193" s="57">
        <f t="shared" si="216"/>
        <v>0</v>
      </c>
      <c r="K193" s="58" t="str">
        <f t="shared" si="197"/>
        <v/>
      </c>
      <c r="L193" s="59">
        <f t="shared" si="198"/>
        <v>0</v>
      </c>
      <c r="M193" s="5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"/>
    </row>
    <row r="194" ht="14.25" customHeight="1">
      <c r="A194" s="65"/>
      <c r="B194" s="66"/>
      <c r="C194" s="67"/>
      <c r="D194" s="68"/>
      <c r="E194" s="68"/>
      <c r="F194" s="69"/>
      <c r="G194" s="56">
        <f t="shared" ref="G194:J194" si="217">C194*$B194/100</f>
        <v>0</v>
      </c>
      <c r="H194" s="56">
        <f t="shared" si="217"/>
        <v>0</v>
      </c>
      <c r="I194" s="56">
        <f t="shared" si="217"/>
        <v>0</v>
      </c>
      <c r="J194" s="57">
        <f t="shared" si="217"/>
        <v>0</v>
      </c>
      <c r="K194" s="58" t="str">
        <f t="shared" si="197"/>
        <v/>
      </c>
      <c r="L194" s="59">
        <f t="shared" si="198"/>
        <v>0</v>
      </c>
      <c r="M194" s="5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"/>
    </row>
    <row r="195" ht="14.25" customHeight="1">
      <c r="A195" s="65"/>
      <c r="B195" s="66"/>
      <c r="C195" s="67"/>
      <c r="D195" s="68"/>
      <c r="E195" s="68"/>
      <c r="F195" s="69"/>
      <c r="G195" s="56">
        <f t="shared" ref="G195:J195" si="218">C195*$B195/100</f>
        <v>0</v>
      </c>
      <c r="H195" s="56">
        <f t="shared" si="218"/>
        <v>0</v>
      </c>
      <c r="I195" s="56">
        <f t="shared" si="218"/>
        <v>0</v>
      </c>
      <c r="J195" s="57">
        <f t="shared" si="218"/>
        <v>0</v>
      </c>
      <c r="K195" s="58" t="str">
        <f t="shared" si="197"/>
        <v/>
      </c>
      <c r="L195" s="59">
        <f t="shared" si="198"/>
        <v>0</v>
      </c>
      <c r="M195" s="5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"/>
    </row>
    <row r="196" ht="14.25" customHeight="1">
      <c r="A196" s="65"/>
      <c r="B196" s="66"/>
      <c r="C196" s="67"/>
      <c r="D196" s="68"/>
      <c r="E196" s="68"/>
      <c r="F196" s="69"/>
      <c r="G196" s="56">
        <f t="shared" ref="G196:J196" si="219">C196*$B196/100</f>
        <v>0</v>
      </c>
      <c r="H196" s="56">
        <f t="shared" si="219"/>
        <v>0</v>
      </c>
      <c r="I196" s="56">
        <f t="shared" si="219"/>
        <v>0</v>
      </c>
      <c r="J196" s="57">
        <f t="shared" si="219"/>
        <v>0</v>
      </c>
      <c r="K196" s="58" t="str">
        <f t="shared" si="197"/>
        <v/>
      </c>
      <c r="L196" s="59">
        <f t="shared" si="198"/>
        <v>0</v>
      </c>
      <c r="M196" s="5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"/>
    </row>
    <row r="197" ht="14.25" customHeight="1">
      <c r="A197" s="65"/>
      <c r="B197" s="66"/>
      <c r="C197" s="67"/>
      <c r="D197" s="68"/>
      <c r="E197" s="68"/>
      <c r="F197" s="69"/>
      <c r="G197" s="56">
        <f t="shared" ref="G197:J197" si="220">C197*$B197/100</f>
        <v>0</v>
      </c>
      <c r="H197" s="56">
        <f t="shared" si="220"/>
        <v>0</v>
      </c>
      <c r="I197" s="56">
        <f t="shared" si="220"/>
        <v>0</v>
      </c>
      <c r="J197" s="57">
        <f t="shared" si="220"/>
        <v>0</v>
      </c>
      <c r="K197" s="58" t="str">
        <f t="shared" si="197"/>
        <v/>
      </c>
      <c r="L197" s="59">
        <f t="shared" si="198"/>
        <v>0</v>
      </c>
      <c r="M197" s="5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"/>
    </row>
    <row r="198" ht="14.25" customHeight="1">
      <c r="A198" s="41" t="s">
        <v>66</v>
      </c>
      <c r="B198" s="42">
        <f t="shared" ref="B198:F198" si="221">SUM(B199:B203)</f>
        <v>0</v>
      </c>
      <c r="C198" s="42">
        <f t="shared" si="221"/>
        <v>0</v>
      </c>
      <c r="D198" s="46">
        <f t="shared" si="221"/>
        <v>0</v>
      </c>
      <c r="E198" s="46">
        <f t="shared" si="221"/>
        <v>0</v>
      </c>
      <c r="F198" s="70">
        <f t="shared" si="221"/>
        <v>0</v>
      </c>
      <c r="G198" s="45" t="str">
        <f>(SUM(G199:G203))/$G175</f>
        <v>#DIV/0!</v>
      </c>
      <c r="H198" s="46">
        <f t="shared" ref="H198:J198" si="222">SUM(H199:H203)</f>
        <v>0</v>
      </c>
      <c r="I198" s="46">
        <f t="shared" si="222"/>
        <v>0</v>
      </c>
      <c r="J198" s="46">
        <f t="shared" si="222"/>
        <v>0</v>
      </c>
      <c r="K198" s="48">
        <f t="shared" si="197"/>
        <v>0</v>
      </c>
      <c r="L198" s="49">
        <f t="shared" si="198"/>
        <v>0</v>
      </c>
      <c r="M198" s="39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6"/>
    </row>
    <row r="199" ht="14.25" customHeight="1">
      <c r="A199" s="65"/>
      <c r="B199" s="66"/>
      <c r="C199" s="72"/>
      <c r="D199" s="73"/>
      <c r="E199" s="73"/>
      <c r="F199" s="74"/>
      <c r="G199" s="56">
        <f t="shared" ref="G199:J199" si="223">C199*$B199/100</f>
        <v>0</v>
      </c>
      <c r="H199" s="56">
        <f t="shared" si="223"/>
        <v>0</v>
      </c>
      <c r="I199" s="56">
        <f t="shared" si="223"/>
        <v>0</v>
      </c>
      <c r="J199" s="57">
        <f t="shared" si="223"/>
        <v>0</v>
      </c>
      <c r="K199" s="58" t="str">
        <f t="shared" si="197"/>
        <v/>
      </c>
      <c r="L199" s="59">
        <f t="shared" si="198"/>
        <v>0</v>
      </c>
      <c r="M199" s="5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"/>
    </row>
    <row r="200" ht="14.25" customHeight="1">
      <c r="A200" s="65"/>
      <c r="B200" s="66"/>
      <c r="C200" s="72"/>
      <c r="D200" s="73"/>
      <c r="E200" s="73"/>
      <c r="F200" s="74"/>
      <c r="G200" s="56">
        <f t="shared" ref="G200:J200" si="224">C200*$B200/100</f>
        <v>0</v>
      </c>
      <c r="H200" s="56">
        <f t="shared" si="224"/>
        <v>0</v>
      </c>
      <c r="I200" s="56">
        <f t="shared" si="224"/>
        <v>0</v>
      </c>
      <c r="J200" s="57">
        <f t="shared" si="224"/>
        <v>0</v>
      </c>
      <c r="K200" s="58" t="str">
        <f t="shared" si="197"/>
        <v/>
      </c>
      <c r="L200" s="59">
        <f t="shared" si="198"/>
        <v>0</v>
      </c>
      <c r="M200" s="5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"/>
    </row>
    <row r="201" ht="14.25" customHeight="1">
      <c r="A201" s="65"/>
      <c r="B201" s="66"/>
      <c r="C201" s="72"/>
      <c r="D201" s="73"/>
      <c r="E201" s="73"/>
      <c r="F201" s="74"/>
      <c r="G201" s="56">
        <f t="shared" ref="G201:J201" si="225">C201*$B201/100</f>
        <v>0</v>
      </c>
      <c r="H201" s="56">
        <f t="shared" si="225"/>
        <v>0</v>
      </c>
      <c r="I201" s="56">
        <f t="shared" si="225"/>
        <v>0</v>
      </c>
      <c r="J201" s="57">
        <f t="shared" si="225"/>
        <v>0</v>
      </c>
      <c r="K201" s="58" t="str">
        <f t="shared" si="197"/>
        <v/>
      </c>
      <c r="L201" s="59">
        <f t="shared" si="198"/>
        <v>0</v>
      </c>
      <c r="M201" s="5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"/>
    </row>
    <row r="202" ht="14.25" customHeight="1">
      <c r="A202" s="65"/>
      <c r="B202" s="66"/>
      <c r="C202" s="72"/>
      <c r="D202" s="73"/>
      <c r="E202" s="73"/>
      <c r="F202" s="74"/>
      <c r="G202" s="56">
        <f t="shared" ref="G202:J202" si="226">C202*$B202/100</f>
        <v>0</v>
      </c>
      <c r="H202" s="56">
        <f t="shared" si="226"/>
        <v>0</v>
      </c>
      <c r="I202" s="56">
        <f t="shared" si="226"/>
        <v>0</v>
      </c>
      <c r="J202" s="57">
        <f t="shared" si="226"/>
        <v>0</v>
      </c>
      <c r="K202" s="58" t="str">
        <f t="shared" si="197"/>
        <v/>
      </c>
      <c r="L202" s="59">
        <f t="shared" si="198"/>
        <v>0</v>
      </c>
      <c r="M202" s="5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"/>
    </row>
    <row r="203" ht="14.25" customHeight="1">
      <c r="A203" s="65"/>
      <c r="B203" s="66"/>
      <c r="C203" s="67"/>
      <c r="D203" s="68"/>
      <c r="E203" s="68"/>
      <c r="F203" s="69"/>
      <c r="G203" s="56">
        <f t="shared" ref="G203:J203" si="227">C203*$B203/100</f>
        <v>0</v>
      </c>
      <c r="H203" s="56">
        <f t="shared" si="227"/>
        <v>0</v>
      </c>
      <c r="I203" s="56">
        <f t="shared" si="227"/>
        <v>0</v>
      </c>
      <c r="J203" s="57">
        <f t="shared" si="227"/>
        <v>0</v>
      </c>
      <c r="K203" s="58" t="str">
        <f t="shared" si="197"/>
        <v/>
      </c>
      <c r="L203" s="59">
        <f t="shared" si="198"/>
        <v>0</v>
      </c>
      <c r="M203" s="5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"/>
    </row>
    <row r="204" ht="14.25" customHeight="1">
      <c r="A204" s="41" t="s">
        <v>67</v>
      </c>
      <c r="B204" s="42">
        <f t="shared" ref="B204:F204" si="228">SUM(B205:B214)</f>
        <v>0</v>
      </c>
      <c r="C204" s="42">
        <f t="shared" si="228"/>
        <v>0</v>
      </c>
      <c r="D204" s="46">
        <f t="shared" si="228"/>
        <v>0</v>
      </c>
      <c r="E204" s="46">
        <f t="shared" si="228"/>
        <v>0</v>
      </c>
      <c r="F204" s="70">
        <f t="shared" si="228"/>
        <v>0</v>
      </c>
      <c r="G204" s="45" t="str">
        <f>(SUM(G205:G214))/$G175</f>
        <v>#DIV/0!</v>
      </c>
      <c r="H204" s="46">
        <f t="shared" ref="H204:J204" si="229">SUM(H205:H214)</f>
        <v>0</v>
      </c>
      <c r="I204" s="46">
        <f t="shared" si="229"/>
        <v>0</v>
      </c>
      <c r="J204" s="70">
        <f t="shared" si="229"/>
        <v>0</v>
      </c>
      <c r="K204" s="48">
        <f t="shared" si="197"/>
        <v>0</v>
      </c>
      <c r="L204" s="49">
        <f t="shared" si="198"/>
        <v>0</v>
      </c>
      <c r="M204" s="39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6"/>
    </row>
    <row r="205" ht="14.25" customHeight="1">
      <c r="A205" s="65"/>
      <c r="B205" s="66"/>
      <c r="C205" s="72"/>
      <c r="D205" s="73"/>
      <c r="E205" s="73"/>
      <c r="F205" s="74"/>
      <c r="G205" s="56">
        <f t="shared" ref="G205:J205" si="230">C205*$B205/100</f>
        <v>0</v>
      </c>
      <c r="H205" s="56">
        <f t="shared" si="230"/>
        <v>0</v>
      </c>
      <c r="I205" s="56">
        <f t="shared" si="230"/>
        <v>0</v>
      </c>
      <c r="J205" s="57">
        <f t="shared" si="230"/>
        <v>0</v>
      </c>
      <c r="K205" s="58" t="str">
        <f t="shared" si="197"/>
        <v/>
      </c>
      <c r="L205" s="59">
        <f t="shared" si="198"/>
        <v>0</v>
      </c>
      <c r="M205" s="5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"/>
    </row>
    <row r="206" ht="14.25" customHeight="1">
      <c r="A206" s="65"/>
      <c r="B206" s="66"/>
      <c r="C206" s="80"/>
      <c r="D206" s="78"/>
      <c r="E206" s="78"/>
      <c r="F206" s="79"/>
      <c r="G206" s="56">
        <f t="shared" ref="G206:J206" si="231">C206*$B206/100</f>
        <v>0</v>
      </c>
      <c r="H206" s="56">
        <f t="shared" si="231"/>
        <v>0</v>
      </c>
      <c r="I206" s="56">
        <f t="shared" si="231"/>
        <v>0</v>
      </c>
      <c r="J206" s="57">
        <f t="shared" si="231"/>
        <v>0</v>
      </c>
      <c r="K206" s="58" t="str">
        <f t="shared" si="197"/>
        <v/>
      </c>
      <c r="L206" s="59">
        <f t="shared" si="198"/>
        <v>0</v>
      </c>
      <c r="M206" s="5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"/>
    </row>
    <row r="207" ht="14.25" customHeight="1">
      <c r="A207" s="65"/>
      <c r="B207" s="66"/>
      <c r="C207" s="80"/>
      <c r="D207" s="78"/>
      <c r="E207" s="78"/>
      <c r="F207" s="79"/>
      <c r="G207" s="56">
        <f t="shared" ref="G207:J207" si="232">C207*$B207/100</f>
        <v>0</v>
      </c>
      <c r="H207" s="56">
        <f t="shared" si="232"/>
        <v>0</v>
      </c>
      <c r="I207" s="56">
        <f t="shared" si="232"/>
        <v>0</v>
      </c>
      <c r="J207" s="57">
        <f t="shared" si="232"/>
        <v>0</v>
      </c>
      <c r="K207" s="58" t="str">
        <f t="shared" si="197"/>
        <v/>
      </c>
      <c r="L207" s="59">
        <f t="shared" si="198"/>
        <v>0</v>
      </c>
      <c r="M207" s="5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"/>
    </row>
    <row r="208" ht="14.25" customHeight="1">
      <c r="A208" s="65"/>
      <c r="B208" s="66"/>
      <c r="C208" s="80"/>
      <c r="D208" s="78"/>
      <c r="E208" s="78"/>
      <c r="F208" s="79"/>
      <c r="G208" s="56">
        <f t="shared" ref="G208:J208" si="233">C208*$B208/100</f>
        <v>0</v>
      </c>
      <c r="H208" s="56">
        <f t="shared" si="233"/>
        <v>0</v>
      </c>
      <c r="I208" s="56">
        <f t="shared" si="233"/>
        <v>0</v>
      </c>
      <c r="J208" s="57">
        <f t="shared" si="233"/>
        <v>0</v>
      </c>
      <c r="K208" s="58" t="str">
        <f t="shared" si="197"/>
        <v/>
      </c>
      <c r="L208" s="59">
        <f t="shared" si="198"/>
        <v>0</v>
      </c>
      <c r="M208" s="5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"/>
    </row>
    <row r="209" ht="14.25" customHeight="1">
      <c r="A209" s="65"/>
      <c r="B209" s="66"/>
      <c r="C209" s="80"/>
      <c r="D209" s="78"/>
      <c r="E209" s="78"/>
      <c r="F209" s="79"/>
      <c r="G209" s="56">
        <f t="shared" ref="G209:J209" si="234">C209*$B209/100</f>
        <v>0</v>
      </c>
      <c r="H209" s="56">
        <f t="shared" si="234"/>
        <v>0</v>
      </c>
      <c r="I209" s="56">
        <f t="shared" si="234"/>
        <v>0</v>
      </c>
      <c r="J209" s="57">
        <f t="shared" si="234"/>
        <v>0</v>
      </c>
      <c r="K209" s="58" t="str">
        <f t="shared" si="197"/>
        <v/>
      </c>
      <c r="L209" s="59">
        <f t="shared" si="198"/>
        <v>0</v>
      </c>
      <c r="M209" s="5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"/>
    </row>
    <row r="210" ht="14.25" customHeight="1">
      <c r="A210" s="65"/>
      <c r="B210" s="66"/>
      <c r="C210" s="80"/>
      <c r="D210" s="78"/>
      <c r="E210" s="78"/>
      <c r="F210" s="79"/>
      <c r="G210" s="56">
        <f t="shared" ref="G210:J210" si="235">C210*$B210/100</f>
        <v>0</v>
      </c>
      <c r="H210" s="56">
        <f t="shared" si="235"/>
        <v>0</v>
      </c>
      <c r="I210" s="56">
        <f t="shared" si="235"/>
        <v>0</v>
      </c>
      <c r="J210" s="57">
        <f t="shared" si="235"/>
        <v>0</v>
      </c>
      <c r="K210" s="58" t="str">
        <f t="shared" si="197"/>
        <v/>
      </c>
      <c r="L210" s="59">
        <f t="shared" si="198"/>
        <v>0</v>
      </c>
      <c r="M210" s="5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"/>
    </row>
    <row r="211" ht="14.25" customHeight="1">
      <c r="A211" s="65"/>
      <c r="B211" s="66"/>
      <c r="C211" s="80"/>
      <c r="D211" s="78"/>
      <c r="E211" s="78"/>
      <c r="F211" s="79"/>
      <c r="G211" s="56">
        <f t="shared" ref="G211:J211" si="236">C211*$B211/100</f>
        <v>0</v>
      </c>
      <c r="H211" s="56">
        <f t="shared" si="236"/>
        <v>0</v>
      </c>
      <c r="I211" s="56">
        <f t="shared" si="236"/>
        <v>0</v>
      </c>
      <c r="J211" s="57">
        <f t="shared" si="236"/>
        <v>0</v>
      </c>
      <c r="K211" s="58" t="str">
        <f t="shared" si="197"/>
        <v/>
      </c>
      <c r="L211" s="59">
        <f t="shared" si="198"/>
        <v>0</v>
      </c>
      <c r="M211" s="5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"/>
    </row>
    <row r="212" ht="14.25" customHeight="1">
      <c r="A212" s="65"/>
      <c r="B212" s="66"/>
      <c r="C212" s="80"/>
      <c r="D212" s="78"/>
      <c r="E212" s="78"/>
      <c r="F212" s="79"/>
      <c r="G212" s="56">
        <f t="shared" ref="G212:J212" si="237">C212*$B212/100</f>
        <v>0</v>
      </c>
      <c r="H212" s="56">
        <f t="shared" si="237"/>
        <v>0</v>
      </c>
      <c r="I212" s="56">
        <f t="shared" si="237"/>
        <v>0</v>
      </c>
      <c r="J212" s="57">
        <f t="shared" si="237"/>
        <v>0</v>
      </c>
      <c r="K212" s="58" t="str">
        <f t="shared" si="197"/>
        <v/>
      </c>
      <c r="L212" s="59">
        <f t="shared" si="198"/>
        <v>0</v>
      </c>
      <c r="M212" s="5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"/>
    </row>
    <row r="213" ht="14.25" customHeight="1">
      <c r="A213" s="65"/>
      <c r="B213" s="66"/>
      <c r="C213" s="80"/>
      <c r="D213" s="78"/>
      <c r="E213" s="78"/>
      <c r="F213" s="79"/>
      <c r="G213" s="56">
        <f t="shared" ref="G213:J213" si="238">C213*$B213/100</f>
        <v>0</v>
      </c>
      <c r="H213" s="56">
        <f t="shared" si="238"/>
        <v>0</v>
      </c>
      <c r="I213" s="56">
        <f t="shared" si="238"/>
        <v>0</v>
      </c>
      <c r="J213" s="57">
        <f t="shared" si="238"/>
        <v>0</v>
      </c>
      <c r="K213" s="58" t="str">
        <f t="shared" si="197"/>
        <v/>
      </c>
      <c r="L213" s="59">
        <f t="shared" si="198"/>
        <v>0</v>
      </c>
      <c r="M213" s="5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"/>
    </row>
    <row r="214" ht="14.25" customHeight="1">
      <c r="A214" s="104"/>
      <c r="B214" s="105"/>
      <c r="C214" s="106"/>
      <c r="D214" s="84"/>
      <c r="E214" s="84"/>
      <c r="F214" s="107"/>
      <c r="G214" s="86">
        <f t="shared" ref="G214:J214" si="239">C214*$B214/100</f>
        <v>0</v>
      </c>
      <c r="H214" s="86">
        <f t="shared" si="239"/>
        <v>0</v>
      </c>
      <c r="I214" s="86">
        <f t="shared" si="239"/>
        <v>0</v>
      </c>
      <c r="J214" s="87">
        <f t="shared" si="239"/>
        <v>0</v>
      </c>
      <c r="K214" s="88" t="str">
        <f t="shared" si="197"/>
        <v/>
      </c>
      <c r="L214" s="89">
        <f t="shared" si="198"/>
        <v>0</v>
      </c>
      <c r="M214" s="5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"/>
    </row>
    <row r="215" ht="14.25" customHeight="1">
      <c r="A215" s="7"/>
      <c r="B215" s="8"/>
      <c r="C215" s="8"/>
      <c r="D215" s="8"/>
      <c r="E215" s="90"/>
      <c r="F215" s="91" t="s">
        <v>43</v>
      </c>
      <c r="G215" s="90"/>
      <c r="H215" s="92" t="str">
        <f t="shared" ref="H215:J215" si="240">ROUND(H175/(($H175+$I175+$J175)/6),2)</f>
        <v>#DIV/0!</v>
      </c>
      <c r="I215" s="92" t="str">
        <f t="shared" si="240"/>
        <v>#DIV/0!</v>
      </c>
      <c r="J215" s="93" t="str">
        <f t="shared" si="240"/>
        <v>#DIV/0!</v>
      </c>
      <c r="K215" s="94" t="s">
        <v>68</v>
      </c>
      <c r="L215" s="3"/>
      <c r="M215" s="95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"/>
    </row>
    <row r="216" ht="14.2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4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ht="14.2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4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ht="14.2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4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ht="14.2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4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ht="14.2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4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ht="14.2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4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ht="14.2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4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ht="14.2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4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ht="14.2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4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ht="14.2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4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ht="14.2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4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ht="14.2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4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ht="14.2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4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ht="14.2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4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ht="14.2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4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ht="14.2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4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ht="14.2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4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ht="14.2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4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ht="14.2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4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ht="14.2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4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ht="14.2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4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ht="14.2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4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ht="14.2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4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ht="14.2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4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ht="14.2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4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ht="14.2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4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ht="14.2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4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ht="14.2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4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ht="14.2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4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ht="14.2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4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ht="14.2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4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ht="14.2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4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ht="14.2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4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ht="14.2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4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ht="14.2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4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ht="14.2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4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ht="14.2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4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ht="14.2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4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ht="14.2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4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ht="14.2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4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ht="14.2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4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ht="14.2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4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ht="14.2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4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ht="14.2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4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ht="14.2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4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ht="14.2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4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ht="14.2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4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ht="14.2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4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ht="14.2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4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ht="14.2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4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ht="14.2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4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ht="14.2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4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ht="14.2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4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ht="14.2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4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ht="14.2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4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ht="14.2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4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ht="14.2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4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ht="14.2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4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ht="14.2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4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ht="14.2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4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ht="14.2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4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ht="14.2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4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ht="14.2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4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ht="14.2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4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ht="14.2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4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ht="14.2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4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ht="14.2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4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ht="14.2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4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ht="14.2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4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ht="14.2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4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ht="14.2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4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ht="14.2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4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ht="14.2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4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ht="14.2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4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ht="14.2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4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ht="14.2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4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ht="14.2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4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ht="14.2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4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ht="14.2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4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ht="14.2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4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ht="14.2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4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ht="14.2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4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ht="14.2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4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ht="14.2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4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ht="14.2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4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ht="14.2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4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ht="14.2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4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  <row r="303" ht="14.2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4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</row>
    <row r="304" ht="14.2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4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</row>
    <row r="305" ht="14.2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4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ht="14.2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4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ht="14.2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4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</row>
    <row r="308" ht="14.2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4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</row>
    <row r="309" ht="14.2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4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</row>
    <row r="310" ht="14.2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4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</row>
    <row r="311" ht="14.2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4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</row>
    <row r="312" ht="14.2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4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</row>
    <row r="313" ht="14.2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4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</row>
    <row r="314" ht="14.2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4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</row>
    <row r="315" ht="14.2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4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</row>
    <row r="316" ht="14.2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4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</row>
    <row r="317" ht="14.2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4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</row>
    <row r="318" ht="14.2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4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</row>
    <row r="319" ht="14.2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4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</row>
    <row r="320" ht="14.2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4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</row>
    <row r="321" ht="14.2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4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</row>
    <row r="322" ht="14.2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4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</row>
    <row r="323" ht="14.2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4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</row>
    <row r="324" ht="14.2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4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</row>
    <row r="325" ht="14.2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4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</row>
    <row r="326" ht="14.2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4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</row>
    <row r="327" ht="14.2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4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</row>
    <row r="328" ht="14.2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4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</row>
    <row r="329" ht="14.2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4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</row>
    <row r="330" ht="14.2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4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</row>
    <row r="331" ht="14.2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4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</row>
    <row r="332" ht="14.2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4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</row>
    <row r="333" ht="14.2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4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</row>
    <row r="334" ht="14.2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4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</row>
    <row r="335" ht="14.2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4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</row>
    <row r="336" ht="14.2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4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</row>
    <row r="337" ht="14.2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4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</row>
    <row r="338" ht="14.2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4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</row>
    <row r="339" ht="14.2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4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</row>
    <row r="340" ht="14.2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4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</row>
    <row r="341" ht="14.2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4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</row>
    <row r="342" ht="14.2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4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</row>
    <row r="343" ht="14.2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4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</row>
    <row r="344" ht="14.2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4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</row>
    <row r="345" ht="14.2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4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</row>
    <row r="346" ht="14.2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4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</row>
    <row r="347" ht="14.2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4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</row>
    <row r="348" ht="14.2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4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</row>
    <row r="349" ht="14.2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4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</row>
    <row r="350" ht="14.2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4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</row>
    <row r="351" ht="14.2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4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ht="14.2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4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</row>
    <row r="353" ht="14.2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4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</row>
    <row r="354" ht="14.2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4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</row>
    <row r="355" ht="14.2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4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</row>
    <row r="356" ht="14.2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4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</row>
    <row r="357" ht="14.2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4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</row>
    <row r="358" ht="14.2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4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</row>
    <row r="359" ht="14.2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4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</row>
    <row r="360" ht="14.2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4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</row>
    <row r="361" ht="14.2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4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</row>
    <row r="362" ht="14.2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4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</row>
    <row r="363" ht="14.2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4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</row>
    <row r="364" ht="14.2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4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</row>
    <row r="365" ht="14.2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4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</row>
    <row r="366" ht="14.2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4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</row>
    <row r="367" ht="14.2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4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</row>
    <row r="368" ht="14.2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4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</row>
    <row r="369" ht="14.2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4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</row>
    <row r="370" ht="14.2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4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</row>
    <row r="371" ht="14.2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4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4ED9E84E-AA53-41C9-86BA-326E904D63FF}" filter="1" showAutoFilter="1">
      <autoFilter ref="$N$7"/>
    </customSheetView>
  </customSheetViews>
  <mergeCells count="25">
    <mergeCell ref="A1:L1"/>
    <mergeCell ref="A2:M2"/>
    <mergeCell ref="A3:C3"/>
    <mergeCell ref="D3:F3"/>
    <mergeCell ref="H3:J3"/>
    <mergeCell ref="M3:M4"/>
    <mergeCell ref="A45:E45"/>
    <mergeCell ref="A46:L46"/>
    <mergeCell ref="F129:G129"/>
    <mergeCell ref="K129:L129"/>
    <mergeCell ref="A129:E129"/>
    <mergeCell ref="A171:E171"/>
    <mergeCell ref="F171:G171"/>
    <mergeCell ref="K171:L171"/>
    <mergeCell ref="A172:L172"/>
    <mergeCell ref="A215:E215"/>
    <mergeCell ref="F215:G215"/>
    <mergeCell ref="K215:L215"/>
    <mergeCell ref="F45:G45"/>
    <mergeCell ref="K45:L45"/>
    <mergeCell ref="A87:E87"/>
    <mergeCell ref="F87:G87"/>
    <mergeCell ref="K87:L87"/>
    <mergeCell ref="A88:L88"/>
    <mergeCell ref="A130:L13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0"/>
    <col customWidth="1" min="2" max="2" width="13.14"/>
    <col customWidth="1" min="3" max="3" width="12.29"/>
    <col customWidth="1" min="4" max="4" width="12.57"/>
    <col customWidth="1" min="5" max="5" width="12.43"/>
    <col customWidth="1" min="6" max="6" width="15.57"/>
    <col customWidth="1" min="7" max="7" width="13.71"/>
    <col customWidth="1" min="8" max="8" width="12.57"/>
    <col customWidth="1" min="9" max="9" width="12.43"/>
    <col customWidth="1" min="10" max="10" width="15.57"/>
    <col customWidth="1" min="11" max="11" width="15.29"/>
    <col customWidth="1" min="12" max="12" width="14.43"/>
    <col customWidth="1" min="13" max="13" width="12.57"/>
    <col customWidth="1" min="14" max="29" width="8.0"/>
    <col customWidth="1" min="30" max="30" width="12.57"/>
  </cols>
  <sheetData>
    <row r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20.25" customHeight="1">
      <c r="A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20.25" customHeight="1">
      <c r="A3" s="7"/>
      <c r="B3" s="8"/>
      <c r="C3" s="9"/>
      <c r="D3" s="10" t="s">
        <v>1</v>
      </c>
      <c r="E3" s="11"/>
      <c r="F3" s="12"/>
      <c r="G3" s="13"/>
      <c r="H3" s="14" t="s">
        <v>2</v>
      </c>
      <c r="I3" s="15"/>
      <c r="J3" s="16"/>
      <c r="K3" s="17" t="s">
        <v>3</v>
      </c>
      <c r="L3" s="18">
        <v>4.0</v>
      </c>
      <c r="M3" s="19" t="s">
        <v>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8.0" customHeight="1">
      <c r="A4" s="20" t="s">
        <v>5</v>
      </c>
      <c r="B4" s="21" t="s">
        <v>69</v>
      </c>
      <c r="C4" s="22" t="s">
        <v>70</v>
      </c>
      <c r="D4" s="23" t="s">
        <v>71</v>
      </c>
      <c r="E4" s="23" t="s">
        <v>72</v>
      </c>
      <c r="F4" s="24" t="s">
        <v>73</v>
      </c>
      <c r="G4" s="25" t="s">
        <v>74</v>
      </c>
      <c r="H4" s="26" t="s">
        <v>75</v>
      </c>
      <c r="I4" s="26" t="s">
        <v>13</v>
      </c>
      <c r="J4" s="27" t="s">
        <v>14</v>
      </c>
      <c r="K4" s="28" t="s">
        <v>76</v>
      </c>
      <c r="L4" s="29" t="s">
        <v>77</v>
      </c>
      <c r="M4" s="3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4.25" customHeight="1">
      <c r="A5" s="31" t="s">
        <v>17</v>
      </c>
      <c r="B5" s="32">
        <f t="shared" ref="B5:F5" si="1">SUM(B6,B17,B28,B34)</f>
        <v>609</v>
      </c>
      <c r="C5" s="32">
        <f t="shared" si="1"/>
        <v>7887</v>
      </c>
      <c r="D5" s="33">
        <f t="shared" si="1"/>
        <v>184.1</v>
      </c>
      <c r="E5" s="33">
        <f t="shared" si="1"/>
        <v>219.7</v>
      </c>
      <c r="F5" s="34">
        <f t="shared" si="1"/>
        <v>1104.7</v>
      </c>
      <c r="G5" s="35">
        <f>SUM(G7:G16,G18:G27,G29:G33,G35:G44)</f>
        <v>2250.5</v>
      </c>
      <c r="H5" s="36">
        <f t="shared" ref="H5:J5" si="2">SUM(H6,H17,H28,H34)</f>
        <v>64.49</v>
      </c>
      <c r="I5" s="36">
        <f t="shared" si="2"/>
        <v>66</v>
      </c>
      <c r="J5" s="31">
        <f t="shared" si="2"/>
        <v>282.665</v>
      </c>
      <c r="K5" s="37">
        <f t="shared" ref="K5:K44" si="5">B5</f>
        <v>609</v>
      </c>
      <c r="L5" s="38">
        <f t="shared" ref="L5:L44" si="6">K5*$L$3</f>
        <v>2436</v>
      </c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6"/>
    </row>
    <row r="6" ht="14.25" customHeight="1">
      <c r="A6" s="41" t="s">
        <v>78</v>
      </c>
      <c r="B6" s="42">
        <f t="shared" ref="B6:F6" si="3">SUM(B7:B16)</f>
        <v>177</v>
      </c>
      <c r="C6" s="42">
        <f t="shared" si="3"/>
        <v>2559</v>
      </c>
      <c r="D6" s="43">
        <f t="shared" si="3"/>
        <v>66.8</v>
      </c>
      <c r="E6" s="43">
        <f t="shared" si="3"/>
        <v>55.3</v>
      </c>
      <c r="F6" s="44">
        <f t="shared" si="3"/>
        <v>428.5</v>
      </c>
      <c r="G6" s="45">
        <f>(SUM(G7:G16))/$G5</f>
        <v>0.2793823595</v>
      </c>
      <c r="H6" s="46">
        <f t="shared" ref="H6:J6" si="4">SUM(H7:H16)</f>
        <v>19.65</v>
      </c>
      <c r="I6" s="46">
        <f t="shared" si="4"/>
        <v>16.275</v>
      </c>
      <c r="J6" s="47">
        <f t="shared" si="4"/>
        <v>100.325</v>
      </c>
      <c r="K6" s="48">
        <f t="shared" si="5"/>
        <v>177</v>
      </c>
      <c r="L6" s="49">
        <f t="shared" si="6"/>
        <v>708</v>
      </c>
      <c r="M6" s="5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6"/>
    </row>
    <row r="7" ht="14.25" customHeight="1">
      <c r="A7" s="51" t="s">
        <v>19</v>
      </c>
      <c r="B7" s="52">
        <v>50.0</v>
      </c>
      <c r="C7" s="53">
        <v>340.0</v>
      </c>
      <c r="D7" s="54">
        <v>12.0</v>
      </c>
      <c r="E7" s="54">
        <v>6.0</v>
      </c>
      <c r="F7" s="55">
        <v>65.0</v>
      </c>
      <c r="G7" s="56">
        <f t="shared" ref="G7:J7" si="7">C7*$B7/100</f>
        <v>170</v>
      </c>
      <c r="H7" s="56">
        <f t="shared" si="7"/>
        <v>6</v>
      </c>
      <c r="I7" s="56">
        <f t="shared" si="7"/>
        <v>3</v>
      </c>
      <c r="J7" s="57">
        <f t="shared" si="7"/>
        <v>32.5</v>
      </c>
      <c r="K7" s="58">
        <f t="shared" si="5"/>
        <v>50</v>
      </c>
      <c r="L7" s="59">
        <f t="shared" si="6"/>
        <v>200</v>
      </c>
      <c r="M7" s="5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"/>
    </row>
    <row r="8" ht="14.25" customHeight="1">
      <c r="A8" s="51" t="s">
        <v>79</v>
      </c>
      <c r="B8" s="52">
        <v>25.0</v>
      </c>
      <c r="C8" s="61">
        <v>324.0</v>
      </c>
      <c r="D8" s="109">
        <v>6.8</v>
      </c>
      <c r="E8" s="109">
        <v>8.3</v>
      </c>
      <c r="F8" s="109">
        <v>63.5</v>
      </c>
      <c r="G8" s="56">
        <f t="shared" ref="G8:J8" si="8">C8*$B8/100</f>
        <v>81</v>
      </c>
      <c r="H8" s="56">
        <f t="shared" si="8"/>
        <v>1.7</v>
      </c>
      <c r="I8" s="56">
        <f t="shared" si="8"/>
        <v>2.075</v>
      </c>
      <c r="J8" s="57">
        <f t="shared" si="8"/>
        <v>15.875</v>
      </c>
      <c r="K8" s="58">
        <f t="shared" si="5"/>
        <v>25</v>
      </c>
      <c r="L8" s="59">
        <f t="shared" si="6"/>
        <v>100</v>
      </c>
      <c r="M8" s="5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"/>
    </row>
    <row r="9" ht="14.25" customHeight="1">
      <c r="A9" s="51" t="s">
        <v>23</v>
      </c>
      <c r="B9" s="52">
        <v>15.0</v>
      </c>
      <c r="C9" s="61">
        <v>260.0</v>
      </c>
      <c r="D9" s="63">
        <v>3.0</v>
      </c>
      <c r="E9" s="63">
        <v>0.0</v>
      </c>
      <c r="F9" s="64">
        <v>62.0</v>
      </c>
      <c r="G9" s="56">
        <f t="shared" ref="G9:J9" si="9">C9*$B9/100</f>
        <v>39</v>
      </c>
      <c r="H9" s="56">
        <f t="shared" si="9"/>
        <v>0.45</v>
      </c>
      <c r="I9" s="56">
        <f t="shared" si="9"/>
        <v>0</v>
      </c>
      <c r="J9" s="57">
        <f t="shared" si="9"/>
        <v>9.3</v>
      </c>
      <c r="K9" s="58">
        <f t="shared" si="5"/>
        <v>15</v>
      </c>
      <c r="L9" s="59">
        <f t="shared" si="6"/>
        <v>60</v>
      </c>
      <c r="M9" s="5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"/>
    </row>
    <row r="10" ht="14.25" customHeight="1">
      <c r="A10" s="51" t="s">
        <v>21</v>
      </c>
      <c r="B10" s="52">
        <v>30.0</v>
      </c>
      <c r="C10" s="61">
        <v>370.0</v>
      </c>
      <c r="D10" s="63">
        <v>25.0</v>
      </c>
      <c r="E10" s="63">
        <v>30.0</v>
      </c>
      <c r="F10" s="64">
        <v>0.0</v>
      </c>
      <c r="G10" s="56">
        <f t="shared" ref="G10:J10" si="10">C10*$B10/100</f>
        <v>111</v>
      </c>
      <c r="H10" s="56">
        <f t="shared" si="10"/>
        <v>7.5</v>
      </c>
      <c r="I10" s="56">
        <f t="shared" si="10"/>
        <v>9</v>
      </c>
      <c r="J10" s="57">
        <f t="shared" si="10"/>
        <v>0</v>
      </c>
      <c r="K10" s="58">
        <f t="shared" si="5"/>
        <v>30</v>
      </c>
      <c r="L10" s="59">
        <f t="shared" si="6"/>
        <v>120</v>
      </c>
      <c r="M10" s="5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"/>
    </row>
    <row r="11" ht="14.25" customHeight="1">
      <c r="A11" s="51" t="s">
        <v>80</v>
      </c>
      <c r="B11" s="52">
        <v>20.0</v>
      </c>
      <c r="C11" s="61">
        <v>340.0</v>
      </c>
      <c r="D11" s="63">
        <v>10.0</v>
      </c>
      <c r="E11" s="63">
        <v>1.0</v>
      </c>
      <c r="F11" s="64">
        <v>69.0</v>
      </c>
      <c r="G11" s="56">
        <f t="shared" ref="G11:J11" si="11">C11*$B11/100</f>
        <v>68</v>
      </c>
      <c r="H11" s="56">
        <f t="shared" si="11"/>
        <v>2</v>
      </c>
      <c r="I11" s="56">
        <f t="shared" si="11"/>
        <v>0.2</v>
      </c>
      <c r="J11" s="57">
        <f t="shared" si="11"/>
        <v>13.8</v>
      </c>
      <c r="K11" s="58">
        <f t="shared" si="5"/>
        <v>20</v>
      </c>
      <c r="L11" s="59">
        <f t="shared" si="6"/>
        <v>80</v>
      </c>
      <c r="M11" s="5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"/>
    </row>
    <row r="12" ht="14.25" customHeight="1">
      <c r="A12" s="51" t="s">
        <v>81</v>
      </c>
      <c r="B12" s="52">
        <v>15.0</v>
      </c>
      <c r="C12" s="61">
        <v>505.0</v>
      </c>
      <c r="D12" s="63">
        <v>0.0</v>
      </c>
      <c r="E12" s="63">
        <v>0.0</v>
      </c>
      <c r="F12" s="64">
        <v>99.0</v>
      </c>
      <c r="G12" s="56">
        <f t="shared" ref="G12:J12" si="12">C12*$B12/100</f>
        <v>75.75</v>
      </c>
      <c r="H12" s="56">
        <f t="shared" si="12"/>
        <v>0</v>
      </c>
      <c r="I12" s="56">
        <f t="shared" si="12"/>
        <v>0</v>
      </c>
      <c r="J12" s="57">
        <f t="shared" si="12"/>
        <v>14.85</v>
      </c>
      <c r="K12" s="58">
        <f t="shared" si="5"/>
        <v>15</v>
      </c>
      <c r="L12" s="59">
        <f t="shared" si="6"/>
        <v>60</v>
      </c>
      <c r="M12" s="5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"/>
    </row>
    <row r="13" ht="14.25" customHeight="1">
      <c r="A13" s="51" t="s">
        <v>24</v>
      </c>
      <c r="B13" s="52">
        <v>20.0</v>
      </c>
      <c r="C13" s="61">
        <v>420.0</v>
      </c>
      <c r="D13" s="63">
        <v>10.0</v>
      </c>
      <c r="E13" s="63">
        <v>10.0</v>
      </c>
      <c r="F13" s="64">
        <v>70.0</v>
      </c>
      <c r="G13" s="56">
        <f t="shared" ref="G13:J13" si="13">C13*$B13/100</f>
        <v>84</v>
      </c>
      <c r="H13" s="56">
        <f t="shared" si="13"/>
        <v>2</v>
      </c>
      <c r="I13" s="56">
        <f t="shared" si="13"/>
        <v>2</v>
      </c>
      <c r="J13" s="57">
        <f t="shared" si="13"/>
        <v>14</v>
      </c>
      <c r="K13" s="58">
        <f t="shared" si="5"/>
        <v>20</v>
      </c>
      <c r="L13" s="59">
        <f t="shared" si="6"/>
        <v>80</v>
      </c>
      <c r="M13" s="5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"/>
    </row>
    <row r="14" ht="13.5" customHeight="1">
      <c r="A14" s="51" t="s">
        <v>82</v>
      </c>
      <c r="B14" s="52">
        <v>2.0</v>
      </c>
      <c r="C14" s="61">
        <v>0.0</v>
      </c>
      <c r="D14" s="63">
        <v>0.0</v>
      </c>
      <c r="E14" s="63">
        <v>0.0</v>
      </c>
      <c r="F14" s="64">
        <v>0.0</v>
      </c>
      <c r="G14" s="56">
        <f t="shared" ref="G14:J14" si="14">C14*$B14/100</f>
        <v>0</v>
      </c>
      <c r="H14" s="56">
        <f t="shared" si="14"/>
        <v>0</v>
      </c>
      <c r="I14" s="56">
        <f t="shared" si="14"/>
        <v>0</v>
      </c>
      <c r="J14" s="57">
        <f t="shared" si="14"/>
        <v>0</v>
      </c>
      <c r="K14" s="58">
        <f t="shared" si="5"/>
        <v>2</v>
      </c>
      <c r="L14" s="59">
        <f t="shared" si="6"/>
        <v>8</v>
      </c>
      <c r="M14" s="5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"/>
    </row>
    <row r="15" ht="14.25" customHeight="1">
      <c r="A15" s="51"/>
      <c r="B15" s="52"/>
      <c r="C15" s="61"/>
      <c r="D15" s="63"/>
      <c r="E15" s="63"/>
      <c r="F15" s="64"/>
      <c r="G15" s="56">
        <f t="shared" ref="G15:J15" si="15">C15*$B15/100</f>
        <v>0</v>
      </c>
      <c r="H15" s="56">
        <f t="shared" si="15"/>
        <v>0</v>
      </c>
      <c r="I15" s="56">
        <f t="shared" si="15"/>
        <v>0</v>
      </c>
      <c r="J15" s="57">
        <f t="shared" si="15"/>
        <v>0</v>
      </c>
      <c r="K15" s="58" t="str">
        <f t="shared" si="5"/>
        <v/>
      </c>
      <c r="L15" s="59">
        <f t="shared" si="6"/>
        <v>0</v>
      </c>
      <c r="M15" s="5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"/>
    </row>
    <row r="16" ht="14.25" customHeight="1">
      <c r="A16" s="65"/>
      <c r="B16" s="66"/>
      <c r="C16" s="67"/>
      <c r="D16" s="63"/>
      <c r="E16" s="68"/>
      <c r="F16" s="69"/>
      <c r="G16" s="56">
        <f t="shared" ref="G16:J16" si="16">C16*$B16/100</f>
        <v>0</v>
      </c>
      <c r="H16" s="56">
        <f t="shared" si="16"/>
        <v>0</v>
      </c>
      <c r="I16" s="56">
        <f t="shared" si="16"/>
        <v>0</v>
      </c>
      <c r="J16" s="57">
        <f t="shared" si="16"/>
        <v>0</v>
      </c>
      <c r="K16" s="58" t="str">
        <f t="shared" si="5"/>
        <v/>
      </c>
      <c r="L16" s="59">
        <f t="shared" si="6"/>
        <v>0</v>
      </c>
      <c r="M16" s="5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"/>
    </row>
    <row r="17" ht="14.25" customHeight="1">
      <c r="A17" s="41" t="s">
        <v>83</v>
      </c>
      <c r="B17" s="42">
        <f>SUM(B18:B27)</f>
        <v>160</v>
      </c>
      <c r="C17" s="42">
        <f t="shared" ref="C17:F17" si="17">SUM(C18:C26)</f>
        <v>2247</v>
      </c>
      <c r="D17" s="46">
        <f t="shared" si="17"/>
        <v>44.8</v>
      </c>
      <c r="E17" s="46">
        <f t="shared" si="17"/>
        <v>57.1</v>
      </c>
      <c r="F17" s="70">
        <f t="shared" si="17"/>
        <v>255.1</v>
      </c>
      <c r="G17" s="45">
        <f>(SUM(G18:G27))/$G5</f>
        <v>0.3185958676</v>
      </c>
      <c r="H17" s="46">
        <f t="shared" ref="H17:J17" si="18">SUM(H18:H27)</f>
        <v>17.08</v>
      </c>
      <c r="I17" s="46">
        <f t="shared" si="18"/>
        <v>19.14</v>
      </c>
      <c r="J17" s="47">
        <f t="shared" si="18"/>
        <v>61.77</v>
      </c>
      <c r="K17" s="48">
        <f t="shared" si="5"/>
        <v>160</v>
      </c>
      <c r="L17" s="49">
        <f t="shared" si="6"/>
        <v>640</v>
      </c>
      <c r="M17" s="5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6"/>
    </row>
    <row r="18" ht="14.25" customHeight="1">
      <c r="A18" s="51" t="s">
        <v>84</v>
      </c>
      <c r="B18" s="52">
        <v>40.0</v>
      </c>
      <c r="C18" s="53">
        <v>335.0</v>
      </c>
      <c r="D18" s="54">
        <v>8.0</v>
      </c>
      <c r="E18" s="54">
        <v>15.0</v>
      </c>
      <c r="F18" s="55">
        <v>40.0</v>
      </c>
      <c r="G18" s="56">
        <f t="shared" ref="G18:J18" si="19">C18*$B18/100</f>
        <v>134</v>
      </c>
      <c r="H18" s="56">
        <f t="shared" si="19"/>
        <v>3.2</v>
      </c>
      <c r="I18" s="56">
        <f t="shared" si="19"/>
        <v>6</v>
      </c>
      <c r="J18" s="57">
        <f t="shared" si="19"/>
        <v>16</v>
      </c>
      <c r="K18" s="58">
        <f t="shared" si="5"/>
        <v>40</v>
      </c>
      <c r="L18" s="59">
        <f t="shared" si="6"/>
        <v>160</v>
      </c>
      <c r="M18" s="5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"/>
    </row>
    <row r="19" ht="14.25" customHeight="1">
      <c r="A19" s="65" t="s">
        <v>85</v>
      </c>
      <c r="B19" s="52">
        <v>50.0</v>
      </c>
      <c r="C19" s="61">
        <v>513.0</v>
      </c>
      <c r="D19" s="68">
        <v>19.8</v>
      </c>
      <c r="E19" s="68">
        <v>3.4</v>
      </c>
      <c r="F19" s="69">
        <v>0.1</v>
      </c>
      <c r="G19" s="56">
        <f t="shared" ref="G19:J19" si="20">C19*$B19/100</f>
        <v>256.5</v>
      </c>
      <c r="H19" s="56">
        <f t="shared" si="20"/>
        <v>9.9</v>
      </c>
      <c r="I19" s="56">
        <f t="shared" si="20"/>
        <v>1.7</v>
      </c>
      <c r="J19" s="57">
        <f t="shared" si="20"/>
        <v>0.05</v>
      </c>
      <c r="K19" s="58">
        <f t="shared" si="5"/>
        <v>50</v>
      </c>
      <c r="L19" s="59">
        <f t="shared" si="6"/>
        <v>200</v>
      </c>
      <c r="M19" s="5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"/>
    </row>
    <row r="20" ht="14.25" customHeight="1">
      <c r="A20" s="51" t="s">
        <v>86</v>
      </c>
      <c r="B20" s="52">
        <v>20.0</v>
      </c>
      <c r="C20" s="61">
        <v>326.0</v>
      </c>
      <c r="D20" s="63">
        <v>11.2</v>
      </c>
      <c r="E20" s="63">
        <v>1.7</v>
      </c>
      <c r="F20" s="64">
        <v>69.0</v>
      </c>
      <c r="G20" s="56">
        <f t="shared" ref="G20:J20" si="21">C20*$B20/100</f>
        <v>65.2</v>
      </c>
      <c r="H20" s="56">
        <f t="shared" si="21"/>
        <v>2.24</v>
      </c>
      <c r="I20" s="56">
        <f t="shared" si="21"/>
        <v>0.34</v>
      </c>
      <c r="J20" s="57">
        <f t="shared" si="21"/>
        <v>13.8</v>
      </c>
      <c r="K20" s="58">
        <f t="shared" si="5"/>
        <v>20</v>
      </c>
      <c r="L20" s="59">
        <f t="shared" si="6"/>
        <v>80</v>
      </c>
      <c r="M20" s="5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"/>
    </row>
    <row r="21" ht="14.25" customHeight="1">
      <c r="A21" s="51" t="s">
        <v>87</v>
      </c>
      <c r="B21" s="52">
        <v>30.0</v>
      </c>
      <c r="C21" s="61">
        <v>568.0</v>
      </c>
      <c r="D21" s="63">
        <v>5.8</v>
      </c>
      <c r="E21" s="63">
        <v>37.0</v>
      </c>
      <c r="F21" s="64">
        <v>47.0</v>
      </c>
      <c r="G21" s="56">
        <f t="shared" ref="G21:J21" si="22">C21*$B21/100</f>
        <v>170.4</v>
      </c>
      <c r="H21" s="56">
        <f t="shared" si="22"/>
        <v>1.74</v>
      </c>
      <c r="I21" s="56">
        <f t="shared" si="22"/>
        <v>11.1</v>
      </c>
      <c r="J21" s="57">
        <f t="shared" si="22"/>
        <v>14.1</v>
      </c>
      <c r="K21" s="58">
        <f t="shared" si="5"/>
        <v>30</v>
      </c>
      <c r="L21" s="59">
        <f t="shared" si="6"/>
        <v>120</v>
      </c>
      <c r="M21" s="5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"/>
    </row>
    <row r="22" ht="14.25" customHeight="1">
      <c r="A22" s="51" t="s">
        <v>82</v>
      </c>
      <c r="B22" s="52">
        <v>2.0</v>
      </c>
      <c r="C22" s="61">
        <v>0.0</v>
      </c>
      <c r="D22" s="63">
        <v>0.0</v>
      </c>
      <c r="E22" s="63">
        <v>0.0</v>
      </c>
      <c r="F22" s="64">
        <v>0.0</v>
      </c>
      <c r="G22" s="56">
        <f t="shared" ref="G22:J22" si="23">C22*$B22/100</f>
        <v>0</v>
      </c>
      <c r="H22" s="56">
        <f t="shared" si="23"/>
        <v>0</v>
      </c>
      <c r="I22" s="56">
        <f t="shared" si="23"/>
        <v>0</v>
      </c>
      <c r="J22" s="57">
        <f t="shared" si="23"/>
        <v>0</v>
      </c>
      <c r="K22" s="58">
        <f t="shared" si="5"/>
        <v>2</v>
      </c>
      <c r="L22" s="59">
        <f t="shared" si="6"/>
        <v>8</v>
      </c>
      <c r="M22" s="5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"/>
    </row>
    <row r="23" ht="14.25" customHeight="1">
      <c r="A23" s="51" t="s">
        <v>81</v>
      </c>
      <c r="B23" s="52">
        <v>18.0</v>
      </c>
      <c r="C23" s="61">
        <v>505.0</v>
      </c>
      <c r="D23" s="63">
        <v>0.0</v>
      </c>
      <c r="E23" s="63">
        <v>0.0</v>
      </c>
      <c r="F23" s="64">
        <v>99.0</v>
      </c>
      <c r="G23" s="56">
        <f t="shared" ref="G23:J23" si="24">C23*$B23/100</f>
        <v>90.9</v>
      </c>
      <c r="H23" s="56">
        <f t="shared" si="24"/>
        <v>0</v>
      </c>
      <c r="I23" s="56">
        <f t="shared" si="24"/>
        <v>0</v>
      </c>
      <c r="J23" s="57">
        <f t="shared" si="24"/>
        <v>17.82</v>
      </c>
      <c r="K23" s="58">
        <f t="shared" si="5"/>
        <v>18</v>
      </c>
      <c r="L23" s="59">
        <f t="shared" si="6"/>
        <v>72</v>
      </c>
      <c r="M23" s="5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"/>
    </row>
    <row r="24" ht="14.25" customHeight="1">
      <c r="A24" s="51"/>
      <c r="B24" s="52"/>
      <c r="C24" s="61"/>
      <c r="D24" s="63"/>
      <c r="E24" s="63"/>
      <c r="F24" s="64"/>
      <c r="G24" s="56">
        <f t="shared" ref="G24:J24" si="25">C24*$B24/100</f>
        <v>0</v>
      </c>
      <c r="H24" s="56">
        <f t="shared" si="25"/>
        <v>0</v>
      </c>
      <c r="I24" s="56">
        <f t="shared" si="25"/>
        <v>0</v>
      </c>
      <c r="J24" s="57">
        <f t="shared" si="25"/>
        <v>0</v>
      </c>
      <c r="K24" s="58" t="str">
        <f t="shared" si="5"/>
        <v/>
      </c>
      <c r="L24" s="59">
        <f t="shared" si="6"/>
        <v>0</v>
      </c>
      <c r="M24" s="5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"/>
    </row>
    <row r="25" ht="14.25" customHeight="1">
      <c r="A25" s="51"/>
      <c r="B25" s="52"/>
      <c r="C25" s="61"/>
      <c r="D25" s="63"/>
      <c r="E25" s="63"/>
      <c r="F25" s="64"/>
      <c r="G25" s="56">
        <f t="shared" ref="G25:J25" si="26">C25*$B25/100</f>
        <v>0</v>
      </c>
      <c r="H25" s="56">
        <f t="shared" si="26"/>
        <v>0</v>
      </c>
      <c r="I25" s="56">
        <f t="shared" si="26"/>
        <v>0</v>
      </c>
      <c r="J25" s="57">
        <f t="shared" si="26"/>
        <v>0</v>
      </c>
      <c r="K25" s="58" t="str">
        <f t="shared" si="5"/>
        <v/>
      </c>
      <c r="L25" s="59">
        <f t="shared" si="6"/>
        <v>0</v>
      </c>
      <c r="M25" s="5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"/>
    </row>
    <row r="26" ht="14.25" customHeight="1">
      <c r="A26" s="51"/>
      <c r="B26" s="52"/>
      <c r="C26" s="61"/>
      <c r="D26" s="63"/>
      <c r="E26" s="63"/>
      <c r="F26" s="64"/>
      <c r="G26" s="56">
        <f t="shared" ref="G26:J26" si="27">C26*$B26/100</f>
        <v>0</v>
      </c>
      <c r="H26" s="56">
        <f t="shared" si="27"/>
        <v>0</v>
      </c>
      <c r="I26" s="56">
        <f t="shared" si="27"/>
        <v>0</v>
      </c>
      <c r="J26" s="57">
        <f t="shared" si="27"/>
        <v>0</v>
      </c>
      <c r="K26" s="58" t="str">
        <f t="shared" si="5"/>
        <v/>
      </c>
      <c r="L26" s="59">
        <f t="shared" si="6"/>
        <v>0</v>
      </c>
      <c r="M26" s="5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"/>
    </row>
    <row r="27" ht="14.25" customHeight="1">
      <c r="A27" s="65"/>
      <c r="B27" s="66"/>
      <c r="C27" s="67"/>
      <c r="D27" s="68"/>
      <c r="E27" s="68"/>
      <c r="F27" s="69"/>
      <c r="G27" s="56">
        <f t="shared" ref="G27:J27" si="28">C27*$B27/100</f>
        <v>0</v>
      </c>
      <c r="H27" s="56">
        <f t="shared" si="28"/>
        <v>0</v>
      </c>
      <c r="I27" s="56">
        <f t="shared" si="28"/>
        <v>0</v>
      </c>
      <c r="J27" s="57">
        <f t="shared" si="28"/>
        <v>0</v>
      </c>
      <c r="K27" s="58" t="str">
        <f t="shared" si="5"/>
        <v/>
      </c>
      <c r="L27" s="59">
        <f t="shared" si="6"/>
        <v>0</v>
      </c>
      <c r="M27" s="5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"/>
    </row>
    <row r="28" ht="14.25" customHeight="1">
      <c r="A28" s="41" t="s">
        <v>88</v>
      </c>
      <c r="B28" s="42">
        <f t="shared" ref="B28:F28" si="29">SUM(B29:B33)</f>
        <v>40</v>
      </c>
      <c r="C28" s="42">
        <f t="shared" si="29"/>
        <v>1085</v>
      </c>
      <c r="D28" s="46">
        <f t="shared" si="29"/>
        <v>23.3</v>
      </c>
      <c r="E28" s="46">
        <f t="shared" si="29"/>
        <v>77.5</v>
      </c>
      <c r="F28" s="70">
        <f t="shared" si="29"/>
        <v>74.1</v>
      </c>
      <c r="G28" s="45">
        <f>(SUM(G29:G33))/$G5</f>
        <v>0.09642301711</v>
      </c>
      <c r="H28" s="46">
        <f t="shared" ref="H28:J28" si="30">SUM(H29:H33)</f>
        <v>4.66</v>
      </c>
      <c r="I28" s="46">
        <f t="shared" si="30"/>
        <v>15.5</v>
      </c>
      <c r="J28" s="46">
        <f t="shared" si="30"/>
        <v>14.82</v>
      </c>
      <c r="K28" s="48">
        <f t="shared" si="5"/>
        <v>40</v>
      </c>
      <c r="L28" s="49">
        <f t="shared" si="6"/>
        <v>160</v>
      </c>
      <c r="M28" s="39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6"/>
    </row>
    <row r="29" ht="14.25" customHeight="1">
      <c r="A29" s="51" t="s">
        <v>89</v>
      </c>
      <c r="B29" s="52">
        <v>20.0</v>
      </c>
      <c r="C29" s="53">
        <v>571.0</v>
      </c>
      <c r="D29" s="73">
        <v>18.2</v>
      </c>
      <c r="E29" s="73">
        <v>50.5</v>
      </c>
      <c r="F29" s="74">
        <v>11.9</v>
      </c>
      <c r="G29" s="56">
        <f t="shared" ref="G29:J29" si="31">C29*$B29/100</f>
        <v>114.2</v>
      </c>
      <c r="H29" s="56">
        <f t="shared" si="31"/>
        <v>3.64</v>
      </c>
      <c r="I29" s="56">
        <f t="shared" si="31"/>
        <v>10.1</v>
      </c>
      <c r="J29" s="57">
        <f t="shared" si="31"/>
        <v>2.38</v>
      </c>
      <c r="K29" s="58">
        <f t="shared" si="5"/>
        <v>20</v>
      </c>
      <c r="L29" s="59">
        <f t="shared" si="6"/>
        <v>80</v>
      </c>
      <c r="M29" s="5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"/>
    </row>
    <row r="30" ht="14.25" customHeight="1">
      <c r="A30" s="51" t="s">
        <v>90</v>
      </c>
      <c r="B30" s="52">
        <v>20.0</v>
      </c>
      <c r="C30" s="53">
        <v>514.0</v>
      </c>
      <c r="D30" s="54">
        <v>5.1</v>
      </c>
      <c r="E30" s="54">
        <v>27.0</v>
      </c>
      <c r="F30" s="55">
        <v>62.2</v>
      </c>
      <c r="G30" s="56">
        <f t="shared" ref="G30:J30" si="32">C30*$B30/100</f>
        <v>102.8</v>
      </c>
      <c r="H30" s="56">
        <f t="shared" si="32"/>
        <v>1.02</v>
      </c>
      <c r="I30" s="56">
        <f t="shared" si="32"/>
        <v>5.4</v>
      </c>
      <c r="J30" s="57">
        <f t="shared" si="32"/>
        <v>12.44</v>
      </c>
      <c r="K30" s="58">
        <f t="shared" si="5"/>
        <v>20</v>
      </c>
      <c r="L30" s="59">
        <f t="shared" si="6"/>
        <v>80</v>
      </c>
      <c r="M30" s="5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"/>
    </row>
    <row r="31" ht="14.25" customHeight="1">
      <c r="A31" s="65"/>
      <c r="B31" s="66"/>
      <c r="C31" s="72"/>
      <c r="D31" s="73"/>
      <c r="E31" s="73"/>
      <c r="F31" s="74"/>
      <c r="G31" s="56">
        <f t="shared" ref="G31:J31" si="33">C31*$B31/100</f>
        <v>0</v>
      </c>
      <c r="H31" s="56">
        <f t="shared" si="33"/>
        <v>0</v>
      </c>
      <c r="I31" s="56">
        <f t="shared" si="33"/>
        <v>0</v>
      </c>
      <c r="J31" s="57">
        <f t="shared" si="33"/>
        <v>0</v>
      </c>
      <c r="K31" s="58" t="str">
        <f t="shared" si="5"/>
        <v/>
      </c>
      <c r="L31" s="59">
        <f t="shared" si="6"/>
        <v>0</v>
      </c>
      <c r="M31" s="5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"/>
    </row>
    <row r="32" ht="14.25" customHeight="1">
      <c r="A32" s="65"/>
      <c r="B32" s="66"/>
      <c r="C32" s="72"/>
      <c r="D32" s="73"/>
      <c r="E32" s="73"/>
      <c r="F32" s="74"/>
      <c r="G32" s="56">
        <f t="shared" ref="G32:J32" si="34">C32*$B32/100</f>
        <v>0</v>
      </c>
      <c r="H32" s="56">
        <f t="shared" si="34"/>
        <v>0</v>
      </c>
      <c r="I32" s="56">
        <f t="shared" si="34"/>
        <v>0</v>
      </c>
      <c r="J32" s="57">
        <f t="shared" si="34"/>
        <v>0</v>
      </c>
      <c r="K32" s="58" t="str">
        <f t="shared" si="5"/>
        <v/>
      </c>
      <c r="L32" s="59">
        <f t="shared" si="6"/>
        <v>0</v>
      </c>
      <c r="M32" s="5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"/>
    </row>
    <row r="33" ht="14.25" customHeight="1">
      <c r="A33" s="65"/>
      <c r="B33" s="66"/>
      <c r="C33" s="67"/>
      <c r="D33" s="68"/>
      <c r="E33" s="68"/>
      <c r="F33" s="69"/>
      <c r="G33" s="56">
        <f t="shared" ref="G33:J33" si="35">C33*$B33/100</f>
        <v>0</v>
      </c>
      <c r="H33" s="56">
        <f t="shared" si="35"/>
        <v>0</v>
      </c>
      <c r="I33" s="56">
        <f t="shared" si="35"/>
        <v>0</v>
      </c>
      <c r="J33" s="57">
        <f t="shared" si="35"/>
        <v>0</v>
      </c>
      <c r="K33" s="58" t="str">
        <f t="shared" si="5"/>
        <v/>
      </c>
      <c r="L33" s="59">
        <f t="shared" si="6"/>
        <v>0</v>
      </c>
      <c r="M33" s="5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"/>
    </row>
    <row r="34" ht="14.25" customHeight="1">
      <c r="A34" s="41" t="s">
        <v>91</v>
      </c>
      <c r="B34" s="42">
        <f t="shared" ref="B34:F34" si="36">SUM(B35:B44)</f>
        <v>232</v>
      </c>
      <c r="C34" s="42">
        <f t="shared" si="36"/>
        <v>1996</v>
      </c>
      <c r="D34" s="46">
        <f t="shared" si="36"/>
        <v>49.2</v>
      </c>
      <c r="E34" s="46">
        <f t="shared" si="36"/>
        <v>29.8</v>
      </c>
      <c r="F34" s="70">
        <f t="shared" si="36"/>
        <v>347</v>
      </c>
      <c r="G34" s="45">
        <f>(SUM(G35:G44))/$G5</f>
        <v>0.3055987558</v>
      </c>
      <c r="H34" s="46">
        <f t="shared" ref="H34:J34" si="37">SUM(H35:H44)</f>
        <v>23.1</v>
      </c>
      <c r="I34" s="46">
        <f t="shared" si="37"/>
        <v>15.085</v>
      </c>
      <c r="J34" s="70">
        <f t="shared" si="37"/>
        <v>105.75</v>
      </c>
      <c r="K34" s="48">
        <f t="shared" si="5"/>
        <v>232</v>
      </c>
      <c r="L34" s="49">
        <f t="shared" si="6"/>
        <v>928</v>
      </c>
      <c r="M34" s="39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6"/>
    </row>
    <row r="35" ht="14.25" customHeight="1">
      <c r="A35" s="51" t="s">
        <v>38</v>
      </c>
      <c r="B35" s="52">
        <v>75.0</v>
      </c>
      <c r="C35" s="75">
        <v>360.0</v>
      </c>
      <c r="D35" s="76">
        <v>10.0</v>
      </c>
      <c r="E35" s="76">
        <v>1.0</v>
      </c>
      <c r="F35" s="77">
        <v>75.0</v>
      </c>
      <c r="G35" s="56">
        <f t="shared" ref="G35:J35" si="38">C35*$B35/100</f>
        <v>270</v>
      </c>
      <c r="H35" s="56">
        <f t="shared" si="38"/>
        <v>7.5</v>
      </c>
      <c r="I35" s="56">
        <f t="shared" si="38"/>
        <v>0.75</v>
      </c>
      <c r="J35" s="57">
        <f t="shared" si="38"/>
        <v>56.25</v>
      </c>
      <c r="K35" s="58">
        <f t="shared" si="5"/>
        <v>75</v>
      </c>
      <c r="L35" s="59">
        <f t="shared" si="6"/>
        <v>300</v>
      </c>
      <c r="M35" s="5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"/>
    </row>
    <row r="36" ht="14.25" customHeight="1">
      <c r="A36" s="51" t="s">
        <v>92</v>
      </c>
      <c r="B36" s="52">
        <v>70.0</v>
      </c>
      <c r="C36" s="75">
        <v>230.0</v>
      </c>
      <c r="D36" s="76">
        <v>15.0</v>
      </c>
      <c r="E36" s="76">
        <v>17.0</v>
      </c>
      <c r="F36" s="77">
        <v>0.0</v>
      </c>
      <c r="G36" s="56">
        <f t="shared" ref="G36:J36" si="39">C36*$B36/100</f>
        <v>161</v>
      </c>
      <c r="H36" s="56">
        <f t="shared" si="39"/>
        <v>10.5</v>
      </c>
      <c r="I36" s="56">
        <f t="shared" si="39"/>
        <v>11.9</v>
      </c>
      <c r="J36" s="57">
        <f t="shared" si="39"/>
        <v>0</v>
      </c>
      <c r="K36" s="58">
        <f t="shared" si="5"/>
        <v>70</v>
      </c>
      <c r="L36" s="59">
        <f t="shared" si="6"/>
        <v>280</v>
      </c>
      <c r="M36" s="5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"/>
    </row>
    <row r="37" ht="14.25" customHeight="1">
      <c r="A37" s="51" t="s">
        <v>81</v>
      </c>
      <c r="B37" s="52">
        <v>15.0</v>
      </c>
      <c r="C37" s="75">
        <v>505.0</v>
      </c>
      <c r="D37" s="76">
        <v>0.0</v>
      </c>
      <c r="E37" s="76">
        <v>0.0</v>
      </c>
      <c r="F37" s="77">
        <v>99.0</v>
      </c>
      <c r="G37" s="56">
        <f t="shared" ref="G37:J37" si="40">C37*$B37/100</f>
        <v>75.75</v>
      </c>
      <c r="H37" s="56">
        <f t="shared" si="40"/>
        <v>0</v>
      </c>
      <c r="I37" s="56">
        <f t="shared" si="40"/>
        <v>0</v>
      </c>
      <c r="J37" s="57">
        <f t="shared" si="40"/>
        <v>14.85</v>
      </c>
      <c r="K37" s="58">
        <f t="shared" si="5"/>
        <v>15</v>
      </c>
      <c r="L37" s="59">
        <f t="shared" si="6"/>
        <v>60</v>
      </c>
      <c r="M37" s="5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"/>
    </row>
    <row r="38" ht="14.25" customHeight="1">
      <c r="A38" s="51" t="s">
        <v>24</v>
      </c>
      <c r="B38" s="52">
        <v>20.0</v>
      </c>
      <c r="C38" s="75">
        <v>420.0</v>
      </c>
      <c r="D38" s="76">
        <v>10.0</v>
      </c>
      <c r="E38" s="76">
        <v>10.0</v>
      </c>
      <c r="F38" s="77">
        <v>70.0</v>
      </c>
      <c r="G38" s="56">
        <f t="shared" ref="G38:J38" si="41">C38*$B38/100</f>
        <v>84</v>
      </c>
      <c r="H38" s="56">
        <f t="shared" si="41"/>
        <v>2</v>
      </c>
      <c r="I38" s="56">
        <f t="shared" si="41"/>
        <v>2</v>
      </c>
      <c r="J38" s="57">
        <f t="shared" si="41"/>
        <v>14</v>
      </c>
      <c r="K38" s="58">
        <f t="shared" si="5"/>
        <v>20</v>
      </c>
      <c r="L38" s="59">
        <f t="shared" si="6"/>
        <v>80</v>
      </c>
      <c r="M38" s="5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"/>
    </row>
    <row r="39" ht="14.25" customHeight="1">
      <c r="A39" s="51" t="s">
        <v>26</v>
      </c>
      <c r="B39" s="52">
        <v>2.0</v>
      </c>
      <c r="C39" s="75"/>
      <c r="D39" s="76"/>
      <c r="E39" s="76"/>
      <c r="F39" s="77"/>
      <c r="G39" s="56">
        <f t="shared" ref="G39:J39" si="42">C39*$B39/100</f>
        <v>0</v>
      </c>
      <c r="H39" s="56">
        <f t="shared" si="42"/>
        <v>0</v>
      </c>
      <c r="I39" s="56">
        <f t="shared" si="42"/>
        <v>0</v>
      </c>
      <c r="J39" s="57">
        <f t="shared" si="42"/>
        <v>0</v>
      </c>
      <c r="K39" s="58">
        <f t="shared" si="5"/>
        <v>2</v>
      </c>
      <c r="L39" s="59">
        <f t="shared" si="6"/>
        <v>8</v>
      </c>
      <c r="M39" s="5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"/>
    </row>
    <row r="40" ht="14.25" customHeight="1">
      <c r="A40" s="51" t="s">
        <v>42</v>
      </c>
      <c r="B40" s="52">
        <v>5.0</v>
      </c>
      <c r="C40" s="75">
        <v>0.0</v>
      </c>
      <c r="D40" s="76">
        <v>0.0</v>
      </c>
      <c r="E40" s="76">
        <v>0.0</v>
      </c>
      <c r="F40" s="77">
        <v>0.0</v>
      </c>
      <c r="G40" s="56">
        <f t="shared" ref="G40:J40" si="43">C40*$B40/100</f>
        <v>0</v>
      </c>
      <c r="H40" s="56">
        <f t="shared" si="43"/>
        <v>0</v>
      </c>
      <c r="I40" s="56">
        <f t="shared" si="43"/>
        <v>0</v>
      </c>
      <c r="J40" s="57">
        <f t="shared" si="43"/>
        <v>0</v>
      </c>
      <c r="K40" s="58">
        <f t="shared" si="5"/>
        <v>5</v>
      </c>
      <c r="L40" s="59">
        <f t="shared" si="6"/>
        <v>20</v>
      </c>
      <c r="M40" s="5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"/>
    </row>
    <row r="41" ht="14.25" customHeight="1">
      <c r="A41" s="51" t="s">
        <v>93</v>
      </c>
      <c r="B41" s="52">
        <v>10.0</v>
      </c>
      <c r="C41" s="75">
        <v>45.0</v>
      </c>
      <c r="D41" s="76">
        <v>2.0</v>
      </c>
      <c r="E41" s="76">
        <v>0.0</v>
      </c>
      <c r="F41" s="77">
        <v>9.0</v>
      </c>
      <c r="G41" s="56">
        <f t="shared" ref="G41:J41" si="44">C41*$B41/100</f>
        <v>4.5</v>
      </c>
      <c r="H41" s="56">
        <f t="shared" si="44"/>
        <v>0.2</v>
      </c>
      <c r="I41" s="56">
        <f t="shared" si="44"/>
        <v>0</v>
      </c>
      <c r="J41" s="57">
        <f t="shared" si="44"/>
        <v>0.9</v>
      </c>
      <c r="K41" s="58">
        <f t="shared" si="5"/>
        <v>10</v>
      </c>
      <c r="L41" s="59">
        <f t="shared" si="6"/>
        <v>40</v>
      </c>
      <c r="M41" s="5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"/>
    </row>
    <row r="42" ht="14.25" customHeight="1">
      <c r="A42" s="51" t="s">
        <v>86</v>
      </c>
      <c r="B42" s="52">
        <v>25.0</v>
      </c>
      <c r="C42" s="75">
        <v>326.0</v>
      </c>
      <c r="D42" s="76">
        <v>11.2</v>
      </c>
      <c r="E42" s="76">
        <v>1.7</v>
      </c>
      <c r="F42" s="77">
        <v>69.0</v>
      </c>
      <c r="G42" s="56">
        <f t="shared" ref="G42:J42" si="45">C42*$B42/100</f>
        <v>81.5</v>
      </c>
      <c r="H42" s="56">
        <f t="shared" si="45"/>
        <v>2.8</v>
      </c>
      <c r="I42" s="56">
        <f t="shared" si="45"/>
        <v>0.425</v>
      </c>
      <c r="J42" s="57">
        <f t="shared" si="45"/>
        <v>17.25</v>
      </c>
      <c r="K42" s="58">
        <f t="shared" si="5"/>
        <v>25</v>
      </c>
      <c r="L42" s="59">
        <f t="shared" si="6"/>
        <v>100</v>
      </c>
      <c r="M42" s="5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"/>
    </row>
    <row r="43" ht="14.25" customHeight="1">
      <c r="A43" s="51" t="s">
        <v>94</v>
      </c>
      <c r="B43" s="52">
        <v>10.0</v>
      </c>
      <c r="C43" s="75">
        <v>110.0</v>
      </c>
      <c r="D43" s="76">
        <v>1.0</v>
      </c>
      <c r="E43" s="76">
        <v>0.1</v>
      </c>
      <c r="F43" s="77">
        <v>25.0</v>
      </c>
      <c r="G43" s="56">
        <f t="shared" ref="G43:J43" si="46">C43*$B43/100</f>
        <v>11</v>
      </c>
      <c r="H43" s="56">
        <f t="shared" si="46"/>
        <v>0.1</v>
      </c>
      <c r="I43" s="56">
        <f t="shared" si="46"/>
        <v>0.01</v>
      </c>
      <c r="J43" s="57">
        <f t="shared" si="46"/>
        <v>2.5</v>
      </c>
      <c r="K43" s="58">
        <f t="shared" si="5"/>
        <v>10</v>
      </c>
      <c r="L43" s="59">
        <f t="shared" si="6"/>
        <v>40</v>
      </c>
      <c r="M43" s="5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"/>
    </row>
    <row r="44" ht="14.25" customHeight="1">
      <c r="A44" s="81"/>
      <c r="B44" s="82"/>
      <c r="C44" s="83"/>
      <c r="D44" s="84"/>
      <c r="E44" s="84"/>
      <c r="F44" s="85"/>
      <c r="G44" s="86">
        <f t="shared" ref="G44:J44" si="47">C44*$B44/100</f>
        <v>0</v>
      </c>
      <c r="H44" s="86">
        <f t="shared" si="47"/>
        <v>0</v>
      </c>
      <c r="I44" s="86">
        <f t="shared" si="47"/>
        <v>0</v>
      </c>
      <c r="J44" s="87">
        <f t="shared" si="47"/>
        <v>0</v>
      </c>
      <c r="K44" s="88" t="str">
        <f t="shared" si="5"/>
        <v/>
      </c>
      <c r="L44" s="89">
        <f t="shared" si="6"/>
        <v>0</v>
      </c>
      <c r="M44" s="5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"/>
    </row>
    <row r="45" ht="14.25" customHeight="1">
      <c r="A45" s="7"/>
      <c r="B45" s="8"/>
      <c r="C45" s="8"/>
      <c r="D45" s="8"/>
      <c r="E45" s="90"/>
      <c r="F45" s="91" t="s">
        <v>43</v>
      </c>
      <c r="G45" s="90"/>
      <c r="H45" s="92">
        <f t="shared" ref="H45:J45" si="48">ROUND(H5/(($H5+$I5+$J5)/6),2)</f>
        <v>0.94</v>
      </c>
      <c r="I45" s="92">
        <f t="shared" si="48"/>
        <v>0.96</v>
      </c>
      <c r="J45" s="93">
        <f t="shared" si="48"/>
        <v>4.1</v>
      </c>
      <c r="K45" s="94" t="s">
        <v>95</v>
      </c>
      <c r="L45" s="3"/>
      <c r="M45" s="95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"/>
    </row>
    <row r="46" ht="14.25" customHeight="1">
      <c r="A46" s="71"/>
      <c r="M46" s="71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"/>
    </row>
    <row r="47" ht="14.25" customHeight="1">
      <c r="A47" s="96" t="s">
        <v>45</v>
      </c>
      <c r="B47" s="97">
        <f t="shared" ref="B47:F47" si="49">SUM(B48,B59,B70,B76)</f>
        <v>609</v>
      </c>
      <c r="C47" s="97">
        <f t="shared" si="49"/>
        <v>7661</v>
      </c>
      <c r="D47" s="98">
        <f t="shared" si="49"/>
        <v>180.2</v>
      </c>
      <c r="E47" s="98">
        <f t="shared" si="49"/>
        <v>221.5</v>
      </c>
      <c r="F47" s="99">
        <f t="shared" si="49"/>
        <v>1000.5</v>
      </c>
      <c r="G47" s="100">
        <f>SUM(G49:G58,G60:G69,G71:G75,G77:G86)</f>
        <v>2214.4</v>
      </c>
      <c r="H47" s="101">
        <f t="shared" ref="H47:J47" si="50">SUM(H48,H59,H70,H76)</f>
        <v>64.3</v>
      </c>
      <c r="I47" s="101">
        <f t="shared" si="50"/>
        <v>71.975</v>
      </c>
      <c r="J47" s="96">
        <f t="shared" si="50"/>
        <v>266.14</v>
      </c>
      <c r="K47" s="97">
        <f t="shared" ref="K47:K86" si="53">B47</f>
        <v>609</v>
      </c>
      <c r="L47" s="102">
        <f t="shared" ref="L47:L86" si="54">K47*$L$3</f>
        <v>2436</v>
      </c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6"/>
    </row>
    <row r="48" ht="14.25" customHeight="1">
      <c r="A48" s="41" t="s">
        <v>96</v>
      </c>
      <c r="B48" s="42">
        <f t="shared" ref="B48:F48" si="51">SUM(B49:B58)</f>
        <v>192</v>
      </c>
      <c r="C48" s="42">
        <f t="shared" si="51"/>
        <v>2555</v>
      </c>
      <c r="D48" s="43">
        <f t="shared" si="51"/>
        <v>63</v>
      </c>
      <c r="E48" s="43">
        <f t="shared" si="51"/>
        <v>52</v>
      </c>
      <c r="F48" s="44">
        <f t="shared" si="51"/>
        <v>417</v>
      </c>
      <c r="G48" s="45">
        <f>(SUM(G49:G58))/$G47</f>
        <v>0.3069680275</v>
      </c>
      <c r="H48" s="46">
        <f t="shared" ref="H48:J48" si="52">SUM(H49:H58)</f>
        <v>19.2</v>
      </c>
      <c r="I48" s="46">
        <f t="shared" si="52"/>
        <v>15.6</v>
      </c>
      <c r="J48" s="47">
        <f t="shared" si="52"/>
        <v>106.05</v>
      </c>
      <c r="K48" s="48">
        <f t="shared" si="53"/>
        <v>192</v>
      </c>
      <c r="L48" s="49">
        <f t="shared" si="54"/>
        <v>768</v>
      </c>
      <c r="M48" s="5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6"/>
    </row>
    <row r="49" ht="14.25" customHeight="1">
      <c r="A49" s="51" t="s">
        <v>97</v>
      </c>
      <c r="B49" s="52">
        <v>60.0</v>
      </c>
      <c r="C49" s="53">
        <v>320.0</v>
      </c>
      <c r="D49" s="54">
        <v>8.0</v>
      </c>
      <c r="E49" s="54">
        <v>2.0</v>
      </c>
      <c r="F49" s="55">
        <v>62.0</v>
      </c>
      <c r="G49" s="56">
        <f t="shared" ref="G49:J49" si="55">C49*$B49/100</f>
        <v>192</v>
      </c>
      <c r="H49" s="56">
        <f t="shared" si="55"/>
        <v>4.8</v>
      </c>
      <c r="I49" s="56">
        <f t="shared" si="55"/>
        <v>1.2</v>
      </c>
      <c r="J49" s="57">
        <f t="shared" si="55"/>
        <v>37.2</v>
      </c>
      <c r="K49" s="58">
        <f t="shared" si="53"/>
        <v>60</v>
      </c>
      <c r="L49" s="59">
        <f t="shared" si="54"/>
        <v>240</v>
      </c>
      <c r="M49" s="5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"/>
    </row>
    <row r="50" ht="14.25" customHeight="1">
      <c r="A50" s="51" t="s">
        <v>79</v>
      </c>
      <c r="B50" s="52">
        <v>30.0</v>
      </c>
      <c r="C50" s="61">
        <v>340.0</v>
      </c>
      <c r="D50" s="62">
        <v>7.0</v>
      </c>
      <c r="E50" s="63">
        <v>9.0</v>
      </c>
      <c r="F50" s="64">
        <v>55.0</v>
      </c>
      <c r="G50" s="56">
        <f t="shared" ref="G50:J50" si="56">C50*$B50/100</f>
        <v>102</v>
      </c>
      <c r="H50" s="56">
        <f t="shared" si="56"/>
        <v>2.1</v>
      </c>
      <c r="I50" s="56">
        <f t="shared" si="56"/>
        <v>2.7</v>
      </c>
      <c r="J50" s="57">
        <f t="shared" si="56"/>
        <v>16.5</v>
      </c>
      <c r="K50" s="58">
        <f t="shared" si="53"/>
        <v>30</v>
      </c>
      <c r="L50" s="59">
        <f t="shared" si="54"/>
        <v>120</v>
      </c>
      <c r="M50" s="5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"/>
    </row>
    <row r="51" ht="14.25" customHeight="1">
      <c r="A51" s="51" t="s">
        <v>23</v>
      </c>
      <c r="B51" s="52">
        <v>10.0</v>
      </c>
      <c r="C51" s="61">
        <v>260.0</v>
      </c>
      <c r="D51" s="63">
        <v>3.0</v>
      </c>
      <c r="E51" s="63">
        <v>0.0</v>
      </c>
      <c r="F51" s="64">
        <v>62.0</v>
      </c>
      <c r="G51" s="56">
        <f t="shared" ref="G51:J51" si="57">C51*$B51/100</f>
        <v>26</v>
      </c>
      <c r="H51" s="56">
        <f t="shared" si="57"/>
        <v>0.3</v>
      </c>
      <c r="I51" s="56">
        <f t="shared" si="57"/>
        <v>0</v>
      </c>
      <c r="J51" s="57">
        <f t="shared" si="57"/>
        <v>6.2</v>
      </c>
      <c r="K51" s="58">
        <f t="shared" si="53"/>
        <v>10</v>
      </c>
      <c r="L51" s="59">
        <f t="shared" si="54"/>
        <v>40</v>
      </c>
      <c r="M51" s="5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"/>
    </row>
    <row r="52" ht="14.25" customHeight="1">
      <c r="A52" s="51" t="s">
        <v>21</v>
      </c>
      <c r="B52" s="52">
        <v>30.0</v>
      </c>
      <c r="C52" s="61">
        <v>370.0</v>
      </c>
      <c r="D52" s="63">
        <v>25.0</v>
      </c>
      <c r="E52" s="63">
        <v>30.0</v>
      </c>
      <c r="F52" s="64">
        <v>0.0</v>
      </c>
      <c r="G52" s="56">
        <f t="shared" ref="G52:J52" si="58">C52*$B52/100</f>
        <v>111</v>
      </c>
      <c r="H52" s="56">
        <f t="shared" si="58"/>
        <v>7.5</v>
      </c>
      <c r="I52" s="56">
        <f t="shared" si="58"/>
        <v>9</v>
      </c>
      <c r="J52" s="57">
        <f t="shared" si="58"/>
        <v>0</v>
      </c>
      <c r="K52" s="58">
        <f t="shared" si="53"/>
        <v>30</v>
      </c>
      <c r="L52" s="59">
        <f t="shared" si="54"/>
        <v>120</v>
      </c>
      <c r="M52" s="5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"/>
    </row>
    <row r="53" ht="14.25" customHeight="1">
      <c r="A53" s="51" t="s">
        <v>80</v>
      </c>
      <c r="B53" s="52">
        <v>20.0</v>
      </c>
      <c r="C53" s="61">
        <v>340.0</v>
      </c>
      <c r="D53" s="63">
        <v>10.0</v>
      </c>
      <c r="E53" s="63">
        <v>1.0</v>
      </c>
      <c r="F53" s="64">
        <v>69.0</v>
      </c>
      <c r="G53" s="56">
        <f t="shared" ref="G53:J53" si="59">C53*$B53/100</f>
        <v>68</v>
      </c>
      <c r="H53" s="56">
        <f t="shared" si="59"/>
        <v>2</v>
      </c>
      <c r="I53" s="56">
        <f t="shared" si="59"/>
        <v>0.2</v>
      </c>
      <c r="J53" s="57">
        <f t="shared" si="59"/>
        <v>13.8</v>
      </c>
      <c r="K53" s="58">
        <f t="shared" si="53"/>
        <v>20</v>
      </c>
      <c r="L53" s="59">
        <f t="shared" si="54"/>
        <v>80</v>
      </c>
      <c r="M53" s="5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"/>
    </row>
    <row r="54" ht="14.25" customHeight="1">
      <c r="A54" s="51" t="s">
        <v>81</v>
      </c>
      <c r="B54" s="52">
        <v>15.0</v>
      </c>
      <c r="C54" s="61">
        <v>505.0</v>
      </c>
      <c r="D54" s="63">
        <v>0.0</v>
      </c>
      <c r="E54" s="63">
        <v>0.0</v>
      </c>
      <c r="F54" s="64">
        <v>99.0</v>
      </c>
      <c r="G54" s="56">
        <f t="shared" ref="G54:J54" si="60">C54*$B54/100</f>
        <v>75.75</v>
      </c>
      <c r="H54" s="56">
        <f t="shared" si="60"/>
        <v>0</v>
      </c>
      <c r="I54" s="56">
        <f t="shared" si="60"/>
        <v>0</v>
      </c>
      <c r="J54" s="57">
        <f t="shared" si="60"/>
        <v>14.85</v>
      </c>
      <c r="K54" s="58">
        <f t="shared" si="53"/>
        <v>15</v>
      </c>
      <c r="L54" s="59">
        <f t="shared" si="54"/>
        <v>60</v>
      </c>
      <c r="M54" s="5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"/>
    </row>
    <row r="55" ht="14.25" customHeight="1">
      <c r="A55" s="51" t="s">
        <v>24</v>
      </c>
      <c r="B55" s="52">
        <v>25.0</v>
      </c>
      <c r="C55" s="61">
        <v>420.0</v>
      </c>
      <c r="D55" s="63">
        <v>10.0</v>
      </c>
      <c r="E55" s="63">
        <v>10.0</v>
      </c>
      <c r="F55" s="64">
        <v>70.0</v>
      </c>
      <c r="G55" s="56">
        <f t="shared" ref="G55:J55" si="61">C55*$B55/100</f>
        <v>105</v>
      </c>
      <c r="H55" s="56">
        <f t="shared" si="61"/>
        <v>2.5</v>
      </c>
      <c r="I55" s="56">
        <f t="shared" si="61"/>
        <v>2.5</v>
      </c>
      <c r="J55" s="57">
        <f t="shared" si="61"/>
        <v>17.5</v>
      </c>
      <c r="K55" s="58">
        <f t="shared" si="53"/>
        <v>25</v>
      </c>
      <c r="L55" s="59">
        <f t="shared" si="54"/>
        <v>100</v>
      </c>
      <c r="M55" s="5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"/>
    </row>
    <row r="56" ht="14.25" customHeight="1">
      <c r="A56" s="51" t="s">
        <v>82</v>
      </c>
      <c r="B56" s="52">
        <v>2.0</v>
      </c>
      <c r="C56" s="67"/>
      <c r="D56" s="68"/>
      <c r="E56" s="68"/>
      <c r="F56" s="69"/>
      <c r="G56" s="56">
        <f t="shared" ref="G56:J56" si="62">C56*$B56/100</f>
        <v>0</v>
      </c>
      <c r="H56" s="56">
        <f t="shared" si="62"/>
        <v>0</v>
      </c>
      <c r="I56" s="56">
        <f t="shared" si="62"/>
        <v>0</v>
      </c>
      <c r="J56" s="57">
        <f t="shared" si="62"/>
        <v>0</v>
      </c>
      <c r="K56" s="58">
        <f t="shared" si="53"/>
        <v>2</v>
      </c>
      <c r="L56" s="59">
        <f t="shared" si="54"/>
        <v>8</v>
      </c>
      <c r="M56" s="5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"/>
    </row>
    <row r="57" ht="14.25" customHeight="1">
      <c r="A57" s="51"/>
      <c r="B57" s="52"/>
      <c r="C57" s="61"/>
      <c r="D57" s="63"/>
      <c r="E57" s="63"/>
      <c r="F57" s="64"/>
      <c r="G57" s="56">
        <f t="shared" ref="G57:J57" si="63">C57*$B57/100</f>
        <v>0</v>
      </c>
      <c r="H57" s="56">
        <f t="shared" si="63"/>
        <v>0</v>
      </c>
      <c r="I57" s="56">
        <f t="shared" si="63"/>
        <v>0</v>
      </c>
      <c r="J57" s="57">
        <f t="shared" si="63"/>
        <v>0</v>
      </c>
      <c r="K57" s="58" t="str">
        <f t="shared" si="53"/>
        <v/>
      </c>
      <c r="L57" s="59">
        <f t="shared" si="54"/>
        <v>0</v>
      </c>
      <c r="M57" s="5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"/>
    </row>
    <row r="58" ht="14.25" customHeight="1">
      <c r="A58" s="65"/>
      <c r="B58" s="66"/>
      <c r="C58" s="67"/>
      <c r="D58" s="68"/>
      <c r="E58" s="68"/>
      <c r="F58" s="69"/>
      <c r="G58" s="56">
        <f t="shared" ref="G58:J58" si="64">C58*$B58/100</f>
        <v>0</v>
      </c>
      <c r="H58" s="56">
        <f t="shared" si="64"/>
        <v>0</v>
      </c>
      <c r="I58" s="56">
        <f t="shared" si="64"/>
        <v>0</v>
      </c>
      <c r="J58" s="57">
        <f t="shared" si="64"/>
        <v>0</v>
      </c>
      <c r="K58" s="58" t="str">
        <f t="shared" si="53"/>
        <v/>
      </c>
      <c r="L58" s="59">
        <f t="shared" si="54"/>
        <v>0</v>
      </c>
      <c r="M58" s="5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"/>
    </row>
    <row r="59" ht="14.25" customHeight="1">
      <c r="A59" s="41" t="s">
        <v>98</v>
      </c>
      <c r="B59" s="42">
        <f>SUM(B60:B69)</f>
        <v>137</v>
      </c>
      <c r="C59" s="42">
        <f t="shared" ref="C59:F59" si="65">SUM(C60:C68)</f>
        <v>1942</v>
      </c>
      <c r="D59" s="46">
        <f t="shared" si="65"/>
        <v>39.2</v>
      </c>
      <c r="E59" s="46">
        <f t="shared" si="65"/>
        <v>56.7</v>
      </c>
      <c r="F59" s="70">
        <f t="shared" si="65"/>
        <v>196.5</v>
      </c>
      <c r="G59" s="45">
        <f>(SUM(G60:G69))/$G47</f>
        <v>0.2330879697</v>
      </c>
      <c r="H59" s="46">
        <f t="shared" ref="H59:J59" si="66">SUM(H60:H69)</f>
        <v>13.44</v>
      </c>
      <c r="I59" s="46">
        <f t="shared" si="66"/>
        <v>22.34</v>
      </c>
      <c r="J59" s="47">
        <f t="shared" si="66"/>
        <v>47.12</v>
      </c>
      <c r="K59" s="48">
        <f t="shared" si="53"/>
        <v>137</v>
      </c>
      <c r="L59" s="49">
        <f t="shared" si="54"/>
        <v>548</v>
      </c>
      <c r="M59" s="5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6"/>
    </row>
    <row r="60" ht="14.25" customHeight="1">
      <c r="A60" s="51" t="s">
        <v>84</v>
      </c>
      <c r="B60" s="52">
        <v>40.0</v>
      </c>
      <c r="C60" s="53">
        <v>335.0</v>
      </c>
      <c r="D60" s="54">
        <v>8.0</v>
      </c>
      <c r="E60" s="54">
        <v>15.0</v>
      </c>
      <c r="F60" s="55">
        <v>40.0</v>
      </c>
      <c r="G60" s="56">
        <f t="shared" ref="G60:J60" si="67">C60*$B60/100</f>
        <v>134</v>
      </c>
      <c r="H60" s="56">
        <f t="shared" si="67"/>
        <v>3.2</v>
      </c>
      <c r="I60" s="56">
        <f t="shared" si="67"/>
        <v>6</v>
      </c>
      <c r="J60" s="57">
        <f t="shared" si="67"/>
        <v>16</v>
      </c>
      <c r="K60" s="58">
        <f t="shared" si="53"/>
        <v>40</v>
      </c>
      <c r="L60" s="59">
        <f t="shared" si="54"/>
        <v>160</v>
      </c>
      <c r="M60" s="5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"/>
    </row>
    <row r="61" ht="14.25" customHeight="1">
      <c r="A61" s="51" t="s">
        <v>29</v>
      </c>
      <c r="B61" s="52">
        <v>40.0</v>
      </c>
      <c r="C61" s="61">
        <v>430.0</v>
      </c>
      <c r="D61" s="63">
        <v>20.0</v>
      </c>
      <c r="E61" s="63">
        <v>40.0</v>
      </c>
      <c r="F61" s="64">
        <v>0.0</v>
      </c>
      <c r="G61" s="56">
        <f t="shared" ref="G61:J61" si="68">C61*$B61/100</f>
        <v>172</v>
      </c>
      <c r="H61" s="56">
        <f t="shared" si="68"/>
        <v>8</v>
      </c>
      <c r="I61" s="56">
        <f t="shared" si="68"/>
        <v>16</v>
      </c>
      <c r="J61" s="57">
        <f t="shared" si="68"/>
        <v>0</v>
      </c>
      <c r="K61" s="58">
        <f t="shared" si="53"/>
        <v>40</v>
      </c>
      <c r="L61" s="59">
        <f t="shared" si="54"/>
        <v>160</v>
      </c>
      <c r="M61" s="5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"/>
    </row>
    <row r="62" ht="14.25" customHeight="1">
      <c r="A62" s="51" t="s">
        <v>86</v>
      </c>
      <c r="B62" s="52">
        <v>20.0</v>
      </c>
      <c r="C62" s="61">
        <v>326.0</v>
      </c>
      <c r="D62" s="63">
        <v>11.2</v>
      </c>
      <c r="E62" s="63">
        <v>1.7</v>
      </c>
      <c r="F62" s="64">
        <v>69.0</v>
      </c>
      <c r="G62" s="56">
        <f t="shared" ref="G62:J62" si="69">C62*$B62/100</f>
        <v>65.2</v>
      </c>
      <c r="H62" s="56">
        <f t="shared" si="69"/>
        <v>2.24</v>
      </c>
      <c r="I62" s="56">
        <f t="shared" si="69"/>
        <v>0.34</v>
      </c>
      <c r="J62" s="57">
        <f t="shared" si="69"/>
        <v>13.8</v>
      </c>
      <c r="K62" s="58">
        <f t="shared" si="53"/>
        <v>20</v>
      </c>
      <c r="L62" s="59">
        <f t="shared" si="54"/>
        <v>80</v>
      </c>
      <c r="M62" s="5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"/>
    </row>
    <row r="63" ht="14.25" customHeight="1">
      <c r="A63" s="65" t="s">
        <v>99</v>
      </c>
      <c r="B63" s="52">
        <v>20.0</v>
      </c>
      <c r="C63" s="61">
        <v>346.0</v>
      </c>
      <c r="D63" s="63">
        <v>0.0</v>
      </c>
      <c r="E63" s="63">
        <v>0.0</v>
      </c>
      <c r="F63" s="64">
        <v>86.5</v>
      </c>
      <c r="G63" s="56">
        <f t="shared" ref="G63:J63" si="70">C63*$B63/100</f>
        <v>69.2</v>
      </c>
      <c r="H63" s="56">
        <f t="shared" si="70"/>
        <v>0</v>
      </c>
      <c r="I63" s="56">
        <f t="shared" si="70"/>
        <v>0</v>
      </c>
      <c r="J63" s="57">
        <f t="shared" si="70"/>
        <v>17.3</v>
      </c>
      <c r="K63" s="58">
        <f t="shared" si="53"/>
        <v>20</v>
      </c>
      <c r="L63" s="59">
        <f t="shared" si="54"/>
        <v>80</v>
      </c>
      <c r="M63" s="5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"/>
    </row>
    <row r="64" ht="14.25" customHeight="1">
      <c r="A64" s="51" t="s">
        <v>82</v>
      </c>
      <c r="B64" s="52">
        <v>2.0</v>
      </c>
      <c r="C64" s="61">
        <v>0.0</v>
      </c>
      <c r="D64" s="63">
        <v>0.0</v>
      </c>
      <c r="E64" s="63">
        <v>0.0</v>
      </c>
      <c r="F64" s="64">
        <v>1.0</v>
      </c>
      <c r="G64" s="56">
        <f t="shared" ref="G64:J64" si="71">C64*$B64/100</f>
        <v>0</v>
      </c>
      <c r="H64" s="56">
        <f t="shared" si="71"/>
        <v>0</v>
      </c>
      <c r="I64" s="56">
        <f t="shared" si="71"/>
        <v>0</v>
      </c>
      <c r="J64" s="57">
        <f t="shared" si="71"/>
        <v>0.02</v>
      </c>
      <c r="K64" s="58">
        <f t="shared" si="53"/>
        <v>2</v>
      </c>
      <c r="L64" s="59">
        <f t="shared" si="54"/>
        <v>8</v>
      </c>
      <c r="M64" s="5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"/>
    </row>
    <row r="65" ht="14.25" customHeight="1">
      <c r="A65" s="51" t="s">
        <v>81</v>
      </c>
      <c r="B65" s="52">
        <v>15.0</v>
      </c>
      <c r="C65" s="61">
        <v>505.0</v>
      </c>
      <c r="D65" s="63">
        <v>0.0</v>
      </c>
      <c r="E65" s="63">
        <v>0.0</v>
      </c>
      <c r="F65" s="64"/>
      <c r="G65" s="56">
        <f t="shared" ref="G65:J65" si="72">C65*$B65/100</f>
        <v>75.75</v>
      </c>
      <c r="H65" s="56">
        <f t="shared" si="72"/>
        <v>0</v>
      </c>
      <c r="I65" s="56">
        <f t="shared" si="72"/>
        <v>0</v>
      </c>
      <c r="J65" s="57">
        <f t="shared" si="72"/>
        <v>0</v>
      </c>
      <c r="K65" s="58">
        <f t="shared" si="53"/>
        <v>15</v>
      </c>
      <c r="L65" s="59">
        <f t="shared" si="54"/>
        <v>60</v>
      </c>
      <c r="M65" s="5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"/>
    </row>
    <row r="66" ht="14.25" customHeight="1">
      <c r="A66" s="65"/>
      <c r="B66" s="66"/>
      <c r="C66" s="67"/>
      <c r="D66" s="68"/>
      <c r="E66" s="68"/>
      <c r="F66" s="69"/>
      <c r="G66" s="56">
        <f t="shared" ref="G66:J66" si="73">C66*$B66/100</f>
        <v>0</v>
      </c>
      <c r="H66" s="56">
        <f t="shared" si="73"/>
        <v>0</v>
      </c>
      <c r="I66" s="56">
        <f t="shared" si="73"/>
        <v>0</v>
      </c>
      <c r="J66" s="57">
        <f t="shared" si="73"/>
        <v>0</v>
      </c>
      <c r="K66" s="58" t="str">
        <f t="shared" si="53"/>
        <v/>
      </c>
      <c r="L66" s="59">
        <f t="shared" si="54"/>
        <v>0</v>
      </c>
      <c r="M66" s="5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"/>
    </row>
    <row r="67" ht="14.25" customHeight="1">
      <c r="A67" s="65"/>
      <c r="B67" s="66"/>
      <c r="C67" s="67"/>
      <c r="D67" s="68"/>
      <c r="E67" s="68"/>
      <c r="F67" s="69"/>
      <c r="G67" s="56">
        <f t="shared" ref="G67:J67" si="74">C67*$B67/100</f>
        <v>0</v>
      </c>
      <c r="H67" s="56">
        <f t="shared" si="74"/>
        <v>0</v>
      </c>
      <c r="I67" s="56">
        <f t="shared" si="74"/>
        <v>0</v>
      </c>
      <c r="J67" s="57">
        <f t="shared" si="74"/>
        <v>0</v>
      </c>
      <c r="K67" s="58" t="str">
        <f t="shared" si="53"/>
        <v/>
      </c>
      <c r="L67" s="59">
        <f t="shared" si="54"/>
        <v>0</v>
      </c>
      <c r="M67" s="5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"/>
    </row>
    <row r="68" ht="14.25" customHeight="1">
      <c r="A68" s="65"/>
      <c r="B68" s="66"/>
      <c r="C68" s="67"/>
      <c r="D68" s="68"/>
      <c r="E68" s="68"/>
      <c r="F68" s="69"/>
      <c r="G68" s="56">
        <f t="shared" ref="G68:J68" si="75">C68*$B68/100</f>
        <v>0</v>
      </c>
      <c r="H68" s="56">
        <f t="shared" si="75"/>
        <v>0</v>
      </c>
      <c r="I68" s="56">
        <f t="shared" si="75"/>
        <v>0</v>
      </c>
      <c r="J68" s="57">
        <f t="shared" si="75"/>
        <v>0</v>
      </c>
      <c r="K68" s="58" t="str">
        <f t="shared" si="53"/>
        <v/>
      </c>
      <c r="L68" s="59">
        <f t="shared" si="54"/>
        <v>0</v>
      </c>
      <c r="M68" s="5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"/>
    </row>
    <row r="69" ht="14.25" customHeight="1">
      <c r="A69" s="65"/>
      <c r="B69" s="66"/>
      <c r="C69" s="67"/>
      <c r="D69" s="68"/>
      <c r="E69" s="68"/>
      <c r="F69" s="69"/>
      <c r="G69" s="56">
        <f t="shared" ref="G69:J69" si="76">C69*$B69/100</f>
        <v>0</v>
      </c>
      <c r="H69" s="56">
        <f t="shared" si="76"/>
        <v>0</v>
      </c>
      <c r="I69" s="56">
        <f t="shared" si="76"/>
        <v>0</v>
      </c>
      <c r="J69" s="57">
        <f t="shared" si="76"/>
        <v>0</v>
      </c>
      <c r="K69" s="58" t="str">
        <f t="shared" si="53"/>
        <v/>
      </c>
      <c r="L69" s="59">
        <f t="shared" si="54"/>
        <v>0</v>
      </c>
      <c r="M69" s="5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"/>
    </row>
    <row r="70" ht="14.25" customHeight="1">
      <c r="A70" s="41" t="s">
        <v>100</v>
      </c>
      <c r="B70" s="42">
        <f t="shared" ref="B70:F70" si="77">SUM(B71:B75)</f>
        <v>40</v>
      </c>
      <c r="C70" s="42">
        <f t="shared" si="77"/>
        <v>1048</v>
      </c>
      <c r="D70" s="46">
        <f t="shared" si="77"/>
        <v>24.8</v>
      </c>
      <c r="E70" s="46">
        <f t="shared" si="77"/>
        <v>81</v>
      </c>
      <c r="F70" s="70">
        <f t="shared" si="77"/>
        <v>47</v>
      </c>
      <c r="G70" s="45">
        <f>(SUM(G71:G75))/$G47</f>
        <v>0.09465317919</v>
      </c>
      <c r="H70" s="46">
        <f t="shared" ref="H70:J70" si="78">SUM(H71:H75)</f>
        <v>4.96</v>
      </c>
      <c r="I70" s="46">
        <f t="shared" si="78"/>
        <v>16.2</v>
      </c>
      <c r="J70" s="46">
        <f t="shared" si="78"/>
        <v>9.4</v>
      </c>
      <c r="K70" s="48">
        <f t="shared" si="53"/>
        <v>40</v>
      </c>
      <c r="L70" s="49">
        <f t="shared" si="54"/>
        <v>160</v>
      </c>
      <c r="M70" s="39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6"/>
    </row>
    <row r="71" ht="14.25" customHeight="1">
      <c r="A71" s="51" t="s">
        <v>101</v>
      </c>
      <c r="B71" s="52">
        <v>20.0</v>
      </c>
      <c r="C71" s="53">
        <v>480.0</v>
      </c>
      <c r="D71" s="54">
        <v>19.0</v>
      </c>
      <c r="E71" s="54">
        <v>44.0</v>
      </c>
      <c r="F71" s="55">
        <v>0.0</v>
      </c>
      <c r="G71" s="56">
        <f t="shared" ref="G71:J71" si="79">C71*$B71/100</f>
        <v>96</v>
      </c>
      <c r="H71" s="56">
        <f t="shared" si="79"/>
        <v>3.8</v>
      </c>
      <c r="I71" s="56">
        <f t="shared" si="79"/>
        <v>8.8</v>
      </c>
      <c r="J71" s="57">
        <f t="shared" si="79"/>
        <v>0</v>
      </c>
      <c r="K71" s="58">
        <f t="shared" si="53"/>
        <v>20</v>
      </c>
      <c r="L71" s="59">
        <f t="shared" si="54"/>
        <v>80</v>
      </c>
      <c r="M71" s="5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"/>
    </row>
    <row r="72" ht="14.25" customHeight="1">
      <c r="A72" s="51" t="s">
        <v>102</v>
      </c>
      <c r="B72" s="52">
        <v>20.0</v>
      </c>
      <c r="C72" s="53">
        <v>568.0</v>
      </c>
      <c r="D72" s="54">
        <v>5.8</v>
      </c>
      <c r="E72" s="54">
        <v>37.0</v>
      </c>
      <c r="F72" s="55">
        <v>47.0</v>
      </c>
      <c r="G72" s="56">
        <f t="shared" ref="G72:J72" si="80">C72*$B72/100</f>
        <v>113.6</v>
      </c>
      <c r="H72" s="56">
        <f t="shared" si="80"/>
        <v>1.16</v>
      </c>
      <c r="I72" s="56">
        <f t="shared" si="80"/>
        <v>7.4</v>
      </c>
      <c r="J72" s="57">
        <f t="shared" si="80"/>
        <v>9.4</v>
      </c>
      <c r="K72" s="58">
        <f t="shared" si="53"/>
        <v>20</v>
      </c>
      <c r="L72" s="59">
        <f t="shared" si="54"/>
        <v>80</v>
      </c>
      <c r="M72" s="5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"/>
    </row>
    <row r="73" ht="14.25" customHeight="1">
      <c r="A73" s="65"/>
      <c r="B73" s="66"/>
      <c r="C73" s="72"/>
      <c r="D73" s="73"/>
      <c r="E73" s="73"/>
      <c r="F73" s="74"/>
      <c r="G73" s="56">
        <f t="shared" ref="G73:J73" si="81">C73*$B73/100</f>
        <v>0</v>
      </c>
      <c r="H73" s="56">
        <f t="shared" si="81"/>
        <v>0</v>
      </c>
      <c r="I73" s="56">
        <f t="shared" si="81"/>
        <v>0</v>
      </c>
      <c r="J73" s="57">
        <f t="shared" si="81"/>
        <v>0</v>
      </c>
      <c r="K73" s="58" t="str">
        <f t="shared" si="53"/>
        <v/>
      </c>
      <c r="L73" s="59">
        <f t="shared" si="54"/>
        <v>0</v>
      </c>
      <c r="M73" s="5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"/>
    </row>
    <row r="74" ht="14.25" customHeight="1">
      <c r="A74" s="65"/>
      <c r="B74" s="66"/>
      <c r="C74" s="72"/>
      <c r="D74" s="73"/>
      <c r="E74" s="73"/>
      <c r="F74" s="74"/>
      <c r="G74" s="56">
        <f t="shared" ref="G74:J74" si="82">C74*$B74/100</f>
        <v>0</v>
      </c>
      <c r="H74" s="56">
        <f t="shared" si="82"/>
        <v>0</v>
      </c>
      <c r="I74" s="56">
        <f t="shared" si="82"/>
        <v>0</v>
      </c>
      <c r="J74" s="57">
        <f t="shared" si="82"/>
        <v>0</v>
      </c>
      <c r="K74" s="58" t="str">
        <f t="shared" si="53"/>
        <v/>
      </c>
      <c r="L74" s="59">
        <f t="shared" si="54"/>
        <v>0</v>
      </c>
      <c r="M74" s="5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"/>
    </row>
    <row r="75" ht="14.25" customHeight="1">
      <c r="A75" s="65"/>
      <c r="B75" s="66"/>
      <c r="C75" s="67"/>
      <c r="D75" s="68"/>
      <c r="E75" s="68"/>
      <c r="F75" s="69"/>
      <c r="G75" s="56">
        <f t="shared" ref="G75:J75" si="83">C75*$B75/100</f>
        <v>0</v>
      </c>
      <c r="H75" s="56">
        <f t="shared" si="83"/>
        <v>0</v>
      </c>
      <c r="I75" s="56">
        <f t="shared" si="83"/>
        <v>0</v>
      </c>
      <c r="J75" s="57">
        <f t="shared" si="83"/>
        <v>0</v>
      </c>
      <c r="K75" s="58" t="str">
        <f t="shared" si="53"/>
        <v/>
      </c>
      <c r="L75" s="59">
        <f t="shared" si="54"/>
        <v>0</v>
      </c>
      <c r="M75" s="5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"/>
    </row>
    <row r="76" ht="14.25" customHeight="1">
      <c r="A76" s="41" t="s">
        <v>103</v>
      </c>
      <c r="B76" s="42">
        <f t="shared" ref="B76:F76" si="84">SUM(B77:B86)</f>
        <v>240</v>
      </c>
      <c r="C76" s="42">
        <f t="shared" si="84"/>
        <v>2116</v>
      </c>
      <c r="D76" s="46">
        <f t="shared" si="84"/>
        <v>53.2</v>
      </c>
      <c r="E76" s="46">
        <f t="shared" si="84"/>
        <v>31.8</v>
      </c>
      <c r="F76" s="70">
        <f t="shared" si="84"/>
        <v>340</v>
      </c>
      <c r="G76" s="45">
        <f>(SUM(G77:G86))/$G47</f>
        <v>0.3652908237</v>
      </c>
      <c r="H76" s="46">
        <f t="shared" ref="H76:J76" si="85">SUM(H77:H86)</f>
        <v>26.7</v>
      </c>
      <c r="I76" s="46">
        <f t="shared" si="85"/>
        <v>17.835</v>
      </c>
      <c r="J76" s="70">
        <f t="shared" si="85"/>
        <v>103.57</v>
      </c>
      <c r="K76" s="48">
        <f t="shared" si="53"/>
        <v>240</v>
      </c>
      <c r="L76" s="49">
        <f t="shared" si="54"/>
        <v>960</v>
      </c>
      <c r="M76" s="39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6"/>
    </row>
    <row r="77" ht="14.25" customHeight="1">
      <c r="A77" s="51" t="s">
        <v>104</v>
      </c>
      <c r="B77" s="52">
        <v>70.0</v>
      </c>
      <c r="C77" s="75">
        <v>330.0</v>
      </c>
      <c r="D77" s="76">
        <v>13.0</v>
      </c>
      <c r="E77" s="76">
        <v>2.0</v>
      </c>
      <c r="F77" s="77">
        <v>68.0</v>
      </c>
      <c r="G77" s="56">
        <f t="shared" ref="G77:J77" si="86">C77*$B77/100</f>
        <v>231</v>
      </c>
      <c r="H77" s="56">
        <f t="shared" si="86"/>
        <v>9.1</v>
      </c>
      <c r="I77" s="56">
        <f t="shared" si="86"/>
        <v>1.4</v>
      </c>
      <c r="J77" s="57">
        <f t="shared" si="86"/>
        <v>47.6</v>
      </c>
      <c r="K77" s="58">
        <f t="shared" si="53"/>
        <v>70</v>
      </c>
      <c r="L77" s="59">
        <f t="shared" si="54"/>
        <v>280</v>
      </c>
      <c r="M77" s="5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"/>
    </row>
    <row r="78" ht="14.25" customHeight="1">
      <c r="A78" s="51" t="s">
        <v>105</v>
      </c>
      <c r="B78" s="52">
        <v>75.0</v>
      </c>
      <c r="C78" s="75">
        <v>380.0</v>
      </c>
      <c r="D78" s="76">
        <v>16.0</v>
      </c>
      <c r="E78" s="76">
        <v>18.0</v>
      </c>
      <c r="F78" s="77">
        <v>0.0</v>
      </c>
      <c r="G78" s="56">
        <f t="shared" ref="G78:J78" si="87">C78*$B78/100</f>
        <v>285</v>
      </c>
      <c r="H78" s="56">
        <f t="shared" si="87"/>
        <v>12</v>
      </c>
      <c r="I78" s="56">
        <f t="shared" si="87"/>
        <v>13.5</v>
      </c>
      <c r="J78" s="57">
        <f t="shared" si="87"/>
        <v>0</v>
      </c>
      <c r="K78" s="58">
        <f t="shared" si="53"/>
        <v>75</v>
      </c>
      <c r="L78" s="59">
        <f t="shared" si="54"/>
        <v>300</v>
      </c>
      <c r="M78" s="5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"/>
    </row>
    <row r="79" ht="14.25" customHeight="1">
      <c r="A79" s="51" t="s">
        <v>81</v>
      </c>
      <c r="B79" s="52">
        <v>18.0</v>
      </c>
      <c r="C79" s="75">
        <v>505.0</v>
      </c>
      <c r="D79" s="76">
        <v>0.0</v>
      </c>
      <c r="E79" s="76">
        <v>0.0</v>
      </c>
      <c r="F79" s="77">
        <v>99.0</v>
      </c>
      <c r="G79" s="56">
        <f t="shared" ref="G79:J79" si="88">C79*$B79/100</f>
        <v>90.9</v>
      </c>
      <c r="H79" s="56">
        <f t="shared" si="88"/>
        <v>0</v>
      </c>
      <c r="I79" s="56">
        <f t="shared" si="88"/>
        <v>0</v>
      </c>
      <c r="J79" s="57">
        <f t="shared" si="88"/>
        <v>17.82</v>
      </c>
      <c r="K79" s="58">
        <f t="shared" si="53"/>
        <v>18</v>
      </c>
      <c r="L79" s="59">
        <f t="shared" si="54"/>
        <v>72</v>
      </c>
      <c r="M79" s="5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"/>
    </row>
    <row r="80" ht="14.25" customHeight="1">
      <c r="A80" s="51" t="s">
        <v>24</v>
      </c>
      <c r="B80" s="52">
        <v>25.0</v>
      </c>
      <c r="C80" s="75">
        <v>420.0</v>
      </c>
      <c r="D80" s="76">
        <v>10.0</v>
      </c>
      <c r="E80" s="76">
        <v>10.0</v>
      </c>
      <c r="F80" s="77">
        <v>70.0</v>
      </c>
      <c r="G80" s="56">
        <f t="shared" ref="G80:J80" si="89">C80*$B80/100</f>
        <v>105</v>
      </c>
      <c r="H80" s="56">
        <f t="shared" si="89"/>
        <v>2.5</v>
      </c>
      <c r="I80" s="56">
        <f t="shared" si="89"/>
        <v>2.5</v>
      </c>
      <c r="J80" s="57">
        <f t="shared" si="89"/>
        <v>17.5</v>
      </c>
      <c r="K80" s="58">
        <f t="shared" si="53"/>
        <v>25</v>
      </c>
      <c r="L80" s="59">
        <f t="shared" si="54"/>
        <v>100</v>
      </c>
      <c r="M80" s="5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"/>
    </row>
    <row r="81" ht="14.25" customHeight="1">
      <c r="A81" s="51" t="s">
        <v>26</v>
      </c>
      <c r="B81" s="52">
        <v>2.0</v>
      </c>
      <c r="C81" s="80"/>
      <c r="D81" s="78"/>
      <c r="E81" s="78"/>
      <c r="F81" s="79"/>
      <c r="G81" s="56">
        <f t="shared" ref="G81:J81" si="90">C81*$B81/100</f>
        <v>0</v>
      </c>
      <c r="H81" s="56">
        <f t="shared" si="90"/>
        <v>0</v>
      </c>
      <c r="I81" s="56">
        <f t="shared" si="90"/>
        <v>0</v>
      </c>
      <c r="J81" s="57">
        <f t="shared" si="90"/>
        <v>0</v>
      </c>
      <c r="K81" s="58">
        <f t="shared" si="53"/>
        <v>2</v>
      </c>
      <c r="L81" s="59">
        <f t="shared" si="54"/>
        <v>8</v>
      </c>
      <c r="M81" s="5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"/>
    </row>
    <row r="82" ht="14.25" customHeight="1">
      <c r="A82" s="51" t="s">
        <v>42</v>
      </c>
      <c r="B82" s="52">
        <v>5.0</v>
      </c>
      <c r="C82" s="75">
        <v>0.0</v>
      </c>
      <c r="D82" s="76">
        <v>0.0</v>
      </c>
      <c r="E82" s="76">
        <v>0.0</v>
      </c>
      <c r="F82" s="77">
        <v>0.0</v>
      </c>
      <c r="G82" s="56">
        <f t="shared" ref="G82:J82" si="91">C82*$B82/100</f>
        <v>0</v>
      </c>
      <c r="H82" s="56">
        <f t="shared" si="91"/>
        <v>0</v>
      </c>
      <c r="I82" s="56">
        <f t="shared" si="91"/>
        <v>0</v>
      </c>
      <c r="J82" s="57">
        <f t="shared" si="91"/>
        <v>0</v>
      </c>
      <c r="K82" s="58">
        <f t="shared" si="53"/>
        <v>5</v>
      </c>
      <c r="L82" s="59">
        <f t="shared" si="54"/>
        <v>20</v>
      </c>
      <c r="M82" s="5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"/>
    </row>
    <row r="83" ht="14.25" customHeight="1">
      <c r="A83" s="51" t="s">
        <v>93</v>
      </c>
      <c r="B83" s="52">
        <v>10.0</v>
      </c>
      <c r="C83" s="75">
        <v>45.0</v>
      </c>
      <c r="D83" s="76">
        <v>2.0</v>
      </c>
      <c r="E83" s="76">
        <v>0.0</v>
      </c>
      <c r="F83" s="77">
        <v>9.0</v>
      </c>
      <c r="G83" s="56">
        <f t="shared" ref="G83:J83" si="92">C83*$B83/100</f>
        <v>4.5</v>
      </c>
      <c r="H83" s="56">
        <f t="shared" si="92"/>
        <v>0.2</v>
      </c>
      <c r="I83" s="56">
        <f t="shared" si="92"/>
        <v>0</v>
      </c>
      <c r="J83" s="57">
        <f t="shared" si="92"/>
        <v>0.9</v>
      </c>
      <c r="K83" s="58">
        <f t="shared" si="53"/>
        <v>10</v>
      </c>
      <c r="L83" s="59">
        <f t="shared" si="54"/>
        <v>40</v>
      </c>
      <c r="M83" s="5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"/>
    </row>
    <row r="84" ht="14.25" customHeight="1">
      <c r="A84" s="51" t="s">
        <v>86</v>
      </c>
      <c r="B84" s="52">
        <v>25.0</v>
      </c>
      <c r="C84" s="75">
        <v>326.0</v>
      </c>
      <c r="D84" s="76">
        <v>11.2</v>
      </c>
      <c r="E84" s="76">
        <v>1.7</v>
      </c>
      <c r="F84" s="77">
        <v>69.0</v>
      </c>
      <c r="G84" s="56">
        <f t="shared" ref="G84:J84" si="93">C84*$B84/100</f>
        <v>81.5</v>
      </c>
      <c r="H84" s="56">
        <f t="shared" si="93"/>
        <v>2.8</v>
      </c>
      <c r="I84" s="56">
        <f t="shared" si="93"/>
        <v>0.425</v>
      </c>
      <c r="J84" s="57">
        <f t="shared" si="93"/>
        <v>17.25</v>
      </c>
      <c r="K84" s="58">
        <f t="shared" si="53"/>
        <v>25</v>
      </c>
      <c r="L84" s="59">
        <f t="shared" si="54"/>
        <v>100</v>
      </c>
      <c r="M84" s="5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"/>
    </row>
    <row r="85" ht="14.25" customHeight="1">
      <c r="A85" s="51" t="s">
        <v>94</v>
      </c>
      <c r="B85" s="52">
        <v>10.0</v>
      </c>
      <c r="C85" s="75">
        <v>110.0</v>
      </c>
      <c r="D85" s="76">
        <v>1.0</v>
      </c>
      <c r="E85" s="76">
        <v>0.1</v>
      </c>
      <c r="F85" s="77">
        <v>25.0</v>
      </c>
      <c r="G85" s="56">
        <f t="shared" ref="G85:J85" si="94">C85*$B85/100</f>
        <v>11</v>
      </c>
      <c r="H85" s="56">
        <f t="shared" si="94"/>
        <v>0.1</v>
      </c>
      <c r="I85" s="56">
        <f t="shared" si="94"/>
        <v>0.01</v>
      </c>
      <c r="J85" s="57">
        <f t="shared" si="94"/>
        <v>2.5</v>
      </c>
      <c r="K85" s="58">
        <f t="shared" si="53"/>
        <v>10</v>
      </c>
      <c r="L85" s="59">
        <f t="shared" si="54"/>
        <v>40</v>
      </c>
      <c r="M85" s="5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"/>
    </row>
    <row r="86" ht="14.25" customHeight="1">
      <c r="A86" s="104"/>
      <c r="B86" s="105"/>
      <c r="C86" s="106"/>
      <c r="D86" s="84"/>
      <c r="E86" s="84"/>
      <c r="F86" s="107"/>
      <c r="G86" s="86">
        <f t="shared" ref="G86:J86" si="95">C86*$B86/100</f>
        <v>0</v>
      </c>
      <c r="H86" s="86">
        <f t="shared" si="95"/>
        <v>0</v>
      </c>
      <c r="I86" s="86">
        <f t="shared" si="95"/>
        <v>0</v>
      </c>
      <c r="J86" s="87">
        <f t="shared" si="95"/>
        <v>0</v>
      </c>
      <c r="K86" s="88" t="str">
        <f t="shared" si="53"/>
        <v/>
      </c>
      <c r="L86" s="89">
        <f t="shared" si="54"/>
        <v>0</v>
      </c>
      <c r="M86" s="5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"/>
    </row>
    <row r="87" ht="14.25" customHeight="1">
      <c r="A87" s="7"/>
      <c r="B87" s="8"/>
      <c r="C87" s="8"/>
      <c r="D87" s="8"/>
      <c r="E87" s="90"/>
      <c r="F87" s="91" t="s">
        <v>43</v>
      </c>
      <c r="G87" s="90"/>
      <c r="H87" s="92">
        <f t="shared" ref="H87:J87" si="96">ROUND(H47/(($H47+$I47+$J47)/6),2)</f>
        <v>0.96</v>
      </c>
      <c r="I87" s="92">
        <f t="shared" si="96"/>
        <v>1.07</v>
      </c>
      <c r="J87" s="93">
        <f t="shared" si="96"/>
        <v>3.97</v>
      </c>
      <c r="K87" s="94" t="s">
        <v>106</v>
      </c>
      <c r="L87" s="3"/>
      <c r="M87" s="95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"/>
    </row>
    <row r="88" ht="14.25" customHeight="1">
      <c r="A88" s="71"/>
      <c r="M88" s="71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"/>
    </row>
    <row r="89" ht="14.25" customHeight="1">
      <c r="A89" s="96" t="s">
        <v>51</v>
      </c>
      <c r="B89" s="97">
        <f t="shared" ref="B89:F89" si="97">SUM(B90,B101,B112,B118)</f>
        <v>610</v>
      </c>
      <c r="C89" s="97">
        <f t="shared" si="97"/>
        <v>6859</v>
      </c>
      <c r="D89" s="98">
        <f t="shared" si="97"/>
        <v>163.7</v>
      </c>
      <c r="E89" s="98">
        <f t="shared" si="97"/>
        <v>157.4</v>
      </c>
      <c r="F89" s="99">
        <f t="shared" si="97"/>
        <v>1037.6</v>
      </c>
      <c r="G89" s="100">
        <f>SUM(G91:G100,G102:G111,G113:G117,G119:G128)</f>
        <v>2204.35</v>
      </c>
      <c r="H89" s="101">
        <f t="shared" ref="H89:J89" si="98">SUM(H90,H101,H112,H118)</f>
        <v>61.86</v>
      </c>
      <c r="I89" s="101">
        <f t="shared" si="98"/>
        <v>71.425</v>
      </c>
      <c r="J89" s="96">
        <f t="shared" si="98"/>
        <v>268.355</v>
      </c>
      <c r="K89" s="97">
        <f t="shared" ref="K89:K128" si="101">B89</f>
        <v>610</v>
      </c>
      <c r="L89" s="102">
        <f t="shared" ref="L89:L128" si="102">K89*$L$3</f>
        <v>2440</v>
      </c>
      <c r="M89" s="39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6"/>
    </row>
    <row r="90" ht="14.25" customHeight="1">
      <c r="A90" s="41" t="s">
        <v>107</v>
      </c>
      <c r="B90" s="42">
        <f t="shared" ref="B90:F90" si="99">SUM(B91:B100)</f>
        <v>182</v>
      </c>
      <c r="C90" s="42">
        <f t="shared" si="99"/>
        <v>2555</v>
      </c>
      <c r="D90" s="43">
        <f t="shared" si="99"/>
        <v>66</v>
      </c>
      <c r="E90" s="43">
        <f t="shared" si="99"/>
        <v>50</v>
      </c>
      <c r="F90" s="44">
        <f t="shared" si="99"/>
        <v>428</v>
      </c>
      <c r="G90" s="45">
        <f>(SUM(G91:G100))/$G89</f>
        <v>0.293850795</v>
      </c>
      <c r="H90" s="46">
        <f t="shared" ref="H90:J90" si="100">SUM(H91:H100)</f>
        <v>19.9</v>
      </c>
      <c r="I90" s="46">
        <f t="shared" si="100"/>
        <v>14.4</v>
      </c>
      <c r="J90" s="47">
        <f t="shared" si="100"/>
        <v>105.35</v>
      </c>
      <c r="K90" s="48">
        <f t="shared" si="101"/>
        <v>182</v>
      </c>
      <c r="L90" s="49">
        <f t="shared" si="102"/>
        <v>728</v>
      </c>
      <c r="M90" s="5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6"/>
    </row>
    <row r="91" ht="14.25" customHeight="1">
      <c r="A91" s="51" t="s">
        <v>108</v>
      </c>
      <c r="B91" s="52">
        <v>50.0</v>
      </c>
      <c r="C91" s="53">
        <v>320.0</v>
      </c>
      <c r="D91" s="54">
        <v>11.0</v>
      </c>
      <c r="E91" s="54">
        <v>0.0</v>
      </c>
      <c r="F91" s="55">
        <v>73.0</v>
      </c>
      <c r="G91" s="56">
        <f t="shared" ref="G91:J91" si="103">C91*$B91/100</f>
        <v>160</v>
      </c>
      <c r="H91" s="56">
        <f t="shared" si="103"/>
        <v>5.5</v>
      </c>
      <c r="I91" s="56">
        <f t="shared" si="103"/>
        <v>0</v>
      </c>
      <c r="J91" s="57">
        <f t="shared" si="103"/>
        <v>36.5</v>
      </c>
      <c r="K91" s="58">
        <f t="shared" si="101"/>
        <v>50</v>
      </c>
      <c r="L91" s="59">
        <f t="shared" si="102"/>
        <v>200</v>
      </c>
      <c r="M91" s="5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"/>
    </row>
    <row r="92" ht="14.25" customHeight="1">
      <c r="A92" s="51" t="s">
        <v>79</v>
      </c>
      <c r="B92" s="52">
        <v>30.0</v>
      </c>
      <c r="C92" s="61">
        <v>340.0</v>
      </c>
      <c r="D92" s="62">
        <v>7.0</v>
      </c>
      <c r="E92" s="63">
        <v>9.0</v>
      </c>
      <c r="F92" s="64">
        <v>55.0</v>
      </c>
      <c r="G92" s="56">
        <f t="shared" ref="G92:J92" si="104">C92*$B92/100</f>
        <v>102</v>
      </c>
      <c r="H92" s="56">
        <f t="shared" si="104"/>
        <v>2.1</v>
      </c>
      <c r="I92" s="56">
        <f t="shared" si="104"/>
        <v>2.7</v>
      </c>
      <c r="J92" s="57">
        <f t="shared" si="104"/>
        <v>16.5</v>
      </c>
      <c r="K92" s="58">
        <f t="shared" si="101"/>
        <v>30</v>
      </c>
      <c r="L92" s="59">
        <f t="shared" si="102"/>
        <v>120</v>
      </c>
      <c r="M92" s="5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"/>
    </row>
    <row r="93" ht="14.25" customHeight="1">
      <c r="A93" s="51" t="s">
        <v>23</v>
      </c>
      <c r="B93" s="52">
        <v>10.0</v>
      </c>
      <c r="C93" s="61">
        <v>260.0</v>
      </c>
      <c r="D93" s="63">
        <v>3.0</v>
      </c>
      <c r="E93" s="63">
        <v>0.0</v>
      </c>
      <c r="F93" s="64">
        <v>62.0</v>
      </c>
      <c r="G93" s="56">
        <f t="shared" ref="G93:J93" si="105">C93*$B93/100</f>
        <v>26</v>
      </c>
      <c r="H93" s="56">
        <f t="shared" si="105"/>
        <v>0.3</v>
      </c>
      <c r="I93" s="56">
        <f t="shared" si="105"/>
        <v>0</v>
      </c>
      <c r="J93" s="57">
        <f t="shared" si="105"/>
        <v>6.2</v>
      </c>
      <c r="K93" s="58">
        <f t="shared" si="101"/>
        <v>10</v>
      </c>
      <c r="L93" s="59">
        <f t="shared" si="102"/>
        <v>40</v>
      </c>
      <c r="M93" s="5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"/>
    </row>
    <row r="94" ht="14.25" customHeight="1">
      <c r="A94" s="51" t="s">
        <v>21</v>
      </c>
      <c r="B94" s="52">
        <v>30.0</v>
      </c>
      <c r="C94" s="61">
        <v>370.0</v>
      </c>
      <c r="D94" s="63">
        <v>25.0</v>
      </c>
      <c r="E94" s="63">
        <v>30.0</v>
      </c>
      <c r="F94" s="64">
        <v>0.0</v>
      </c>
      <c r="G94" s="56">
        <f t="shared" ref="G94:J94" si="106">C94*$B94/100</f>
        <v>111</v>
      </c>
      <c r="H94" s="56">
        <f t="shared" si="106"/>
        <v>7.5</v>
      </c>
      <c r="I94" s="56">
        <f t="shared" si="106"/>
        <v>9</v>
      </c>
      <c r="J94" s="57">
        <f t="shared" si="106"/>
        <v>0</v>
      </c>
      <c r="K94" s="58">
        <f t="shared" si="101"/>
        <v>30</v>
      </c>
      <c r="L94" s="59">
        <f t="shared" si="102"/>
        <v>120</v>
      </c>
      <c r="M94" s="5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"/>
    </row>
    <row r="95" ht="14.25" customHeight="1">
      <c r="A95" s="51" t="s">
        <v>80</v>
      </c>
      <c r="B95" s="52">
        <v>20.0</v>
      </c>
      <c r="C95" s="61">
        <v>340.0</v>
      </c>
      <c r="D95" s="63">
        <v>10.0</v>
      </c>
      <c r="E95" s="63">
        <v>1.0</v>
      </c>
      <c r="F95" s="64">
        <v>69.0</v>
      </c>
      <c r="G95" s="56">
        <f t="shared" ref="G95:J95" si="107">C95*$B95/100</f>
        <v>68</v>
      </c>
      <c r="H95" s="56">
        <f t="shared" si="107"/>
        <v>2</v>
      </c>
      <c r="I95" s="56">
        <f t="shared" si="107"/>
        <v>0.2</v>
      </c>
      <c r="J95" s="57">
        <f t="shared" si="107"/>
        <v>13.8</v>
      </c>
      <c r="K95" s="58">
        <f t="shared" si="101"/>
        <v>20</v>
      </c>
      <c r="L95" s="59">
        <f t="shared" si="102"/>
        <v>80</v>
      </c>
      <c r="M95" s="5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"/>
    </row>
    <row r="96" ht="14.25" customHeight="1">
      <c r="A96" s="51" t="s">
        <v>81</v>
      </c>
      <c r="B96" s="52">
        <v>15.0</v>
      </c>
      <c r="C96" s="61">
        <v>505.0</v>
      </c>
      <c r="D96" s="63">
        <v>0.0</v>
      </c>
      <c r="E96" s="63">
        <v>0.0</v>
      </c>
      <c r="F96" s="64">
        <v>99.0</v>
      </c>
      <c r="G96" s="56">
        <f t="shared" ref="G96:J96" si="108">C96*$B96/100</f>
        <v>75.75</v>
      </c>
      <c r="H96" s="56">
        <f t="shared" si="108"/>
        <v>0</v>
      </c>
      <c r="I96" s="56">
        <f t="shared" si="108"/>
        <v>0</v>
      </c>
      <c r="J96" s="57">
        <f t="shared" si="108"/>
        <v>14.85</v>
      </c>
      <c r="K96" s="58">
        <f t="shared" si="101"/>
        <v>15</v>
      </c>
      <c r="L96" s="59">
        <f t="shared" si="102"/>
        <v>60</v>
      </c>
      <c r="M96" s="5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"/>
    </row>
    <row r="97" ht="14.25" customHeight="1">
      <c r="A97" s="51" t="s">
        <v>24</v>
      </c>
      <c r="B97" s="52">
        <v>25.0</v>
      </c>
      <c r="C97" s="61">
        <v>420.0</v>
      </c>
      <c r="D97" s="63">
        <v>10.0</v>
      </c>
      <c r="E97" s="63">
        <v>10.0</v>
      </c>
      <c r="F97" s="64">
        <v>70.0</v>
      </c>
      <c r="G97" s="56">
        <f t="shared" ref="G97:J97" si="109">C97*$B97/100</f>
        <v>105</v>
      </c>
      <c r="H97" s="56">
        <f t="shared" si="109"/>
        <v>2.5</v>
      </c>
      <c r="I97" s="56">
        <f t="shared" si="109"/>
        <v>2.5</v>
      </c>
      <c r="J97" s="57">
        <f t="shared" si="109"/>
        <v>17.5</v>
      </c>
      <c r="K97" s="58">
        <f t="shared" si="101"/>
        <v>25</v>
      </c>
      <c r="L97" s="59">
        <f t="shared" si="102"/>
        <v>100</v>
      </c>
      <c r="M97" s="5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"/>
    </row>
    <row r="98" ht="14.25" customHeight="1">
      <c r="A98" s="51" t="s">
        <v>82</v>
      </c>
      <c r="B98" s="52">
        <v>2.0</v>
      </c>
      <c r="C98" s="61">
        <v>0.0</v>
      </c>
      <c r="D98" s="63">
        <v>0.0</v>
      </c>
      <c r="E98" s="63">
        <v>0.0</v>
      </c>
      <c r="F98" s="64">
        <v>0.0</v>
      </c>
      <c r="G98" s="56">
        <f t="shared" ref="G98:J98" si="110">C98*$B98/100</f>
        <v>0</v>
      </c>
      <c r="H98" s="56">
        <f t="shared" si="110"/>
        <v>0</v>
      </c>
      <c r="I98" s="56">
        <f t="shared" si="110"/>
        <v>0</v>
      </c>
      <c r="J98" s="57">
        <f t="shared" si="110"/>
        <v>0</v>
      </c>
      <c r="K98" s="58">
        <f t="shared" si="101"/>
        <v>2</v>
      </c>
      <c r="L98" s="59">
        <f t="shared" si="102"/>
        <v>8</v>
      </c>
      <c r="M98" s="5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"/>
    </row>
    <row r="99" ht="14.25" customHeight="1">
      <c r="A99" s="51"/>
      <c r="B99" s="52"/>
      <c r="C99" s="61"/>
      <c r="D99" s="63"/>
      <c r="E99" s="63"/>
      <c r="F99" s="64"/>
      <c r="G99" s="56">
        <f t="shared" ref="G99:J99" si="111">C99*$B99/100</f>
        <v>0</v>
      </c>
      <c r="H99" s="56">
        <f t="shared" si="111"/>
        <v>0</v>
      </c>
      <c r="I99" s="56">
        <f t="shared" si="111"/>
        <v>0</v>
      </c>
      <c r="J99" s="57">
        <f t="shared" si="111"/>
        <v>0</v>
      </c>
      <c r="K99" s="58" t="str">
        <f t="shared" si="101"/>
        <v/>
      </c>
      <c r="L99" s="59">
        <f t="shared" si="102"/>
        <v>0</v>
      </c>
      <c r="M99" s="5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"/>
    </row>
    <row r="100" ht="14.25" customHeight="1">
      <c r="A100" s="65"/>
      <c r="B100" s="66"/>
      <c r="C100" s="67"/>
      <c r="D100" s="68"/>
      <c r="E100" s="68"/>
      <c r="F100" s="69"/>
      <c r="G100" s="56">
        <f t="shared" ref="G100:J100" si="112">C100*$B100/100</f>
        <v>0</v>
      </c>
      <c r="H100" s="56">
        <f t="shared" si="112"/>
        <v>0</v>
      </c>
      <c r="I100" s="56">
        <f t="shared" si="112"/>
        <v>0</v>
      </c>
      <c r="J100" s="57">
        <f t="shared" si="112"/>
        <v>0</v>
      </c>
      <c r="K100" s="58" t="str">
        <f t="shared" si="101"/>
        <v/>
      </c>
      <c r="L100" s="59">
        <f t="shared" si="102"/>
        <v>0</v>
      </c>
      <c r="M100" s="5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"/>
    </row>
    <row r="101" ht="14.25" customHeight="1">
      <c r="A101" s="41" t="s">
        <v>109</v>
      </c>
      <c r="B101" s="42">
        <f>SUM(B102:B111)</f>
        <v>142</v>
      </c>
      <c r="C101" s="42">
        <f t="shared" ref="C101:F101" si="113">SUM(C102:C110)</f>
        <v>1454</v>
      </c>
      <c r="D101" s="46">
        <f t="shared" si="113"/>
        <v>39</v>
      </c>
      <c r="E101" s="46">
        <f t="shared" si="113"/>
        <v>20.1</v>
      </c>
      <c r="F101" s="70">
        <f t="shared" si="113"/>
        <v>179</v>
      </c>
      <c r="G101" s="45">
        <f>(SUM(G102:G111))/$G89</f>
        <v>0.2448340781</v>
      </c>
      <c r="H101" s="46">
        <f t="shared" ref="H101:J101" si="114">SUM(H102:H111)</f>
        <v>15.34</v>
      </c>
      <c r="I101" s="46">
        <f t="shared" si="114"/>
        <v>8.04</v>
      </c>
      <c r="J101" s="47">
        <f t="shared" si="114"/>
        <v>50.82</v>
      </c>
      <c r="K101" s="48">
        <f t="shared" si="101"/>
        <v>142</v>
      </c>
      <c r="L101" s="49">
        <f t="shared" si="102"/>
        <v>568</v>
      </c>
      <c r="M101" s="5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6"/>
    </row>
    <row r="102" ht="14.25" customHeight="1">
      <c r="A102" s="51" t="s">
        <v>84</v>
      </c>
      <c r="B102" s="52">
        <v>40.0</v>
      </c>
      <c r="C102" s="53">
        <v>335.0</v>
      </c>
      <c r="D102" s="54">
        <v>8.0</v>
      </c>
      <c r="E102" s="54">
        <v>15.0</v>
      </c>
      <c r="F102" s="55">
        <v>40.0</v>
      </c>
      <c r="G102" s="56">
        <f t="shared" ref="G102:J102" si="115">C102*$B102/100</f>
        <v>134</v>
      </c>
      <c r="H102" s="56">
        <f t="shared" si="115"/>
        <v>3.2</v>
      </c>
      <c r="I102" s="56">
        <f t="shared" si="115"/>
        <v>6</v>
      </c>
      <c r="J102" s="57">
        <f t="shared" si="115"/>
        <v>16</v>
      </c>
      <c r="K102" s="58">
        <f t="shared" si="101"/>
        <v>40</v>
      </c>
      <c r="L102" s="59">
        <f t="shared" si="102"/>
        <v>160</v>
      </c>
      <c r="M102" s="5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"/>
    </row>
    <row r="103" ht="14.25" customHeight="1">
      <c r="A103" s="65" t="s">
        <v>85</v>
      </c>
      <c r="B103" s="52">
        <v>50.0</v>
      </c>
      <c r="C103" s="61">
        <v>513.0</v>
      </c>
      <c r="D103" s="68">
        <v>19.8</v>
      </c>
      <c r="E103" s="68">
        <v>3.4</v>
      </c>
      <c r="F103" s="69">
        <v>0.1</v>
      </c>
      <c r="G103" s="56">
        <f t="shared" ref="G103:J103" si="116">C103*$B103/100</f>
        <v>256.5</v>
      </c>
      <c r="H103" s="56">
        <f t="shared" si="116"/>
        <v>9.9</v>
      </c>
      <c r="I103" s="56">
        <f t="shared" si="116"/>
        <v>1.7</v>
      </c>
      <c r="J103" s="57">
        <f t="shared" si="116"/>
        <v>0.05</v>
      </c>
      <c r="K103" s="58">
        <f t="shared" si="101"/>
        <v>50</v>
      </c>
      <c r="L103" s="59">
        <f t="shared" si="102"/>
        <v>200</v>
      </c>
      <c r="M103" s="5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"/>
    </row>
    <row r="104" ht="14.25" customHeight="1">
      <c r="A104" s="51" t="s">
        <v>86</v>
      </c>
      <c r="B104" s="52">
        <v>20.0</v>
      </c>
      <c r="C104" s="61">
        <v>326.0</v>
      </c>
      <c r="D104" s="63">
        <v>11.2</v>
      </c>
      <c r="E104" s="63">
        <v>1.7</v>
      </c>
      <c r="F104" s="64">
        <v>69.0</v>
      </c>
      <c r="G104" s="56">
        <f t="shared" ref="G104:J104" si="117">C104*$B104/100</f>
        <v>65.2</v>
      </c>
      <c r="H104" s="56">
        <f t="shared" si="117"/>
        <v>2.24</v>
      </c>
      <c r="I104" s="56">
        <f t="shared" si="117"/>
        <v>0.34</v>
      </c>
      <c r="J104" s="57">
        <f t="shared" si="117"/>
        <v>13.8</v>
      </c>
      <c r="K104" s="58">
        <f t="shared" si="101"/>
        <v>20</v>
      </c>
      <c r="L104" s="59">
        <f t="shared" si="102"/>
        <v>80</v>
      </c>
      <c r="M104" s="5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"/>
    </row>
    <row r="105" ht="14.25" customHeight="1">
      <c r="A105" s="51" t="s">
        <v>110</v>
      </c>
      <c r="B105" s="52">
        <v>30.0</v>
      </c>
      <c r="C105" s="61">
        <v>280.0</v>
      </c>
      <c r="D105" s="63">
        <v>0.0</v>
      </c>
      <c r="E105" s="63">
        <v>0.0</v>
      </c>
      <c r="F105" s="69">
        <v>69.9</v>
      </c>
      <c r="G105" s="56">
        <f t="shared" ref="G105:J105" si="118">C105*$B105/100</f>
        <v>84</v>
      </c>
      <c r="H105" s="56">
        <f t="shared" si="118"/>
        <v>0</v>
      </c>
      <c r="I105" s="56">
        <f t="shared" si="118"/>
        <v>0</v>
      </c>
      <c r="J105" s="57">
        <f t="shared" si="118"/>
        <v>20.97</v>
      </c>
      <c r="K105" s="58">
        <f t="shared" si="101"/>
        <v>30</v>
      </c>
      <c r="L105" s="59">
        <f t="shared" si="102"/>
        <v>120</v>
      </c>
      <c r="M105" s="5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"/>
    </row>
    <row r="106" ht="14.25" customHeight="1">
      <c r="A106" s="51" t="s">
        <v>82</v>
      </c>
      <c r="B106" s="52">
        <v>2.0</v>
      </c>
      <c r="C106" s="67"/>
      <c r="D106" s="68"/>
      <c r="E106" s="68"/>
      <c r="F106" s="69"/>
      <c r="G106" s="56">
        <f t="shared" ref="G106:J106" si="119">C106*$B106/100</f>
        <v>0</v>
      </c>
      <c r="H106" s="56">
        <f t="shared" si="119"/>
        <v>0</v>
      </c>
      <c r="I106" s="56">
        <f t="shared" si="119"/>
        <v>0</v>
      </c>
      <c r="J106" s="57">
        <f t="shared" si="119"/>
        <v>0</v>
      </c>
      <c r="K106" s="58">
        <f t="shared" si="101"/>
        <v>2</v>
      </c>
      <c r="L106" s="59">
        <f t="shared" si="102"/>
        <v>8</v>
      </c>
      <c r="M106" s="5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"/>
    </row>
    <row r="107" ht="14.25" customHeight="1">
      <c r="A107" s="51"/>
      <c r="B107" s="52"/>
      <c r="C107" s="61"/>
      <c r="D107" s="63"/>
      <c r="E107" s="63"/>
      <c r="F107" s="64"/>
      <c r="G107" s="56">
        <f t="shared" ref="G107:J107" si="120">C107*$B107/100</f>
        <v>0</v>
      </c>
      <c r="H107" s="56">
        <f t="shared" si="120"/>
        <v>0</v>
      </c>
      <c r="I107" s="56">
        <f t="shared" si="120"/>
        <v>0</v>
      </c>
      <c r="J107" s="57">
        <f t="shared" si="120"/>
        <v>0</v>
      </c>
      <c r="K107" s="58" t="str">
        <f t="shared" si="101"/>
        <v/>
      </c>
      <c r="L107" s="59">
        <f t="shared" si="102"/>
        <v>0</v>
      </c>
      <c r="M107" s="5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"/>
    </row>
    <row r="108" ht="14.25" customHeight="1">
      <c r="A108" s="65"/>
      <c r="B108" s="66"/>
      <c r="C108" s="67"/>
      <c r="D108" s="68"/>
      <c r="E108" s="68"/>
      <c r="F108" s="69"/>
      <c r="G108" s="56">
        <f t="shared" ref="G108:J108" si="121">C108*$B108/100</f>
        <v>0</v>
      </c>
      <c r="H108" s="56">
        <f t="shared" si="121"/>
        <v>0</v>
      </c>
      <c r="I108" s="56">
        <f t="shared" si="121"/>
        <v>0</v>
      </c>
      <c r="J108" s="57">
        <f t="shared" si="121"/>
        <v>0</v>
      </c>
      <c r="K108" s="58" t="str">
        <f t="shared" si="101"/>
        <v/>
      </c>
      <c r="L108" s="59">
        <f t="shared" si="102"/>
        <v>0</v>
      </c>
      <c r="M108" s="5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"/>
    </row>
    <row r="109" ht="14.25" customHeight="1">
      <c r="A109" s="65"/>
      <c r="B109" s="66"/>
      <c r="C109" s="67"/>
      <c r="D109" s="68"/>
      <c r="E109" s="68"/>
      <c r="F109" s="69"/>
      <c r="G109" s="56">
        <f t="shared" ref="G109:J109" si="122">C109*$B109/100</f>
        <v>0</v>
      </c>
      <c r="H109" s="56">
        <f t="shared" si="122"/>
        <v>0</v>
      </c>
      <c r="I109" s="56">
        <f t="shared" si="122"/>
        <v>0</v>
      </c>
      <c r="J109" s="57">
        <f t="shared" si="122"/>
        <v>0</v>
      </c>
      <c r="K109" s="58" t="str">
        <f t="shared" si="101"/>
        <v/>
      </c>
      <c r="L109" s="59">
        <f t="shared" si="102"/>
        <v>0</v>
      </c>
      <c r="M109" s="5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"/>
    </row>
    <row r="110" ht="14.25" customHeight="1">
      <c r="A110" s="65"/>
      <c r="B110" s="66"/>
      <c r="C110" s="67"/>
      <c r="D110" s="68"/>
      <c r="E110" s="68"/>
      <c r="F110" s="69"/>
      <c r="G110" s="56">
        <f t="shared" ref="G110:J110" si="123">C110*$B110/100</f>
        <v>0</v>
      </c>
      <c r="H110" s="56">
        <f t="shared" si="123"/>
        <v>0</v>
      </c>
      <c r="I110" s="56">
        <f t="shared" si="123"/>
        <v>0</v>
      </c>
      <c r="J110" s="57">
        <f t="shared" si="123"/>
        <v>0</v>
      </c>
      <c r="K110" s="58" t="str">
        <f t="shared" si="101"/>
        <v/>
      </c>
      <c r="L110" s="59">
        <f t="shared" si="102"/>
        <v>0</v>
      </c>
      <c r="M110" s="5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"/>
    </row>
    <row r="111" ht="14.25" customHeight="1">
      <c r="A111" s="65"/>
      <c r="B111" s="66"/>
      <c r="C111" s="67"/>
      <c r="D111" s="68"/>
      <c r="E111" s="68"/>
      <c r="F111" s="69"/>
      <c r="G111" s="56">
        <f t="shared" ref="G111:J111" si="124">C111*$B111/100</f>
        <v>0</v>
      </c>
      <c r="H111" s="56">
        <f t="shared" si="124"/>
        <v>0</v>
      </c>
      <c r="I111" s="56">
        <f t="shared" si="124"/>
        <v>0</v>
      </c>
      <c r="J111" s="57">
        <f t="shared" si="124"/>
        <v>0</v>
      </c>
      <c r="K111" s="58" t="str">
        <f t="shared" si="101"/>
        <v/>
      </c>
      <c r="L111" s="59">
        <f t="shared" si="102"/>
        <v>0</v>
      </c>
      <c r="M111" s="5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"/>
    </row>
    <row r="112" ht="14.25" customHeight="1">
      <c r="A112" s="41" t="s">
        <v>111</v>
      </c>
      <c r="B112" s="42">
        <f t="shared" ref="B112:F112" si="125">SUM(B113:B117)</f>
        <v>60</v>
      </c>
      <c r="C112" s="42">
        <f t="shared" si="125"/>
        <v>855</v>
      </c>
      <c r="D112" s="46">
        <f t="shared" si="125"/>
        <v>23.4</v>
      </c>
      <c r="E112" s="46">
        <f t="shared" si="125"/>
        <v>50.5</v>
      </c>
      <c r="F112" s="70">
        <f t="shared" si="125"/>
        <v>77.8</v>
      </c>
      <c r="G112" s="45">
        <f>(SUM(G113:G117))/$G89</f>
        <v>0.129380543</v>
      </c>
      <c r="H112" s="46">
        <f t="shared" ref="H112:J112" si="126">SUM(H113:H117)</f>
        <v>8.32</v>
      </c>
      <c r="I112" s="46">
        <f t="shared" si="126"/>
        <v>20.2</v>
      </c>
      <c r="J112" s="46">
        <f t="shared" si="126"/>
        <v>17.94</v>
      </c>
      <c r="K112" s="48">
        <f t="shared" si="101"/>
        <v>60</v>
      </c>
      <c r="L112" s="49">
        <f t="shared" si="102"/>
        <v>240</v>
      </c>
      <c r="M112" s="39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6"/>
    </row>
    <row r="113" ht="14.25" customHeight="1">
      <c r="A113" s="51" t="s">
        <v>89</v>
      </c>
      <c r="B113" s="52">
        <v>40.0</v>
      </c>
      <c r="C113" s="53">
        <v>571.0</v>
      </c>
      <c r="D113" s="73">
        <v>18.2</v>
      </c>
      <c r="E113" s="73">
        <v>50.5</v>
      </c>
      <c r="F113" s="74">
        <v>11.9</v>
      </c>
      <c r="G113" s="56">
        <f t="shared" ref="G113:J113" si="127">C113*$B113/100</f>
        <v>228.4</v>
      </c>
      <c r="H113" s="56">
        <f t="shared" si="127"/>
        <v>7.28</v>
      </c>
      <c r="I113" s="56">
        <f t="shared" si="127"/>
        <v>20.2</v>
      </c>
      <c r="J113" s="57">
        <f t="shared" si="127"/>
        <v>4.76</v>
      </c>
      <c r="K113" s="58">
        <f t="shared" si="101"/>
        <v>40</v>
      </c>
      <c r="L113" s="59">
        <f t="shared" si="102"/>
        <v>160</v>
      </c>
      <c r="M113" s="5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"/>
    </row>
    <row r="114" ht="14.25" customHeight="1">
      <c r="A114" s="51" t="s">
        <v>112</v>
      </c>
      <c r="B114" s="52">
        <v>20.0</v>
      </c>
      <c r="C114" s="53">
        <v>284.0</v>
      </c>
      <c r="D114" s="73">
        <v>5.2</v>
      </c>
      <c r="E114" s="54">
        <v>0.0</v>
      </c>
      <c r="F114" s="74">
        <v>65.9</v>
      </c>
      <c r="G114" s="56">
        <f t="shared" ref="G114:J114" si="128">C114*$B114/100</f>
        <v>56.8</v>
      </c>
      <c r="H114" s="56">
        <f t="shared" si="128"/>
        <v>1.04</v>
      </c>
      <c r="I114" s="56">
        <f t="shared" si="128"/>
        <v>0</v>
      </c>
      <c r="J114" s="57">
        <f t="shared" si="128"/>
        <v>13.18</v>
      </c>
      <c r="K114" s="58">
        <f t="shared" si="101"/>
        <v>20</v>
      </c>
      <c r="L114" s="59">
        <f t="shared" si="102"/>
        <v>80</v>
      </c>
      <c r="M114" s="5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"/>
    </row>
    <row r="115" ht="14.25" customHeight="1">
      <c r="A115" s="65" t="str">
        <f>E110</f>
        <v/>
      </c>
      <c r="B115" s="66"/>
      <c r="C115" s="72"/>
      <c r="D115" s="73"/>
      <c r="E115" s="73"/>
      <c r="F115" s="74"/>
      <c r="G115" s="56">
        <f t="shared" ref="G115:J115" si="129">C115*$B115/100</f>
        <v>0</v>
      </c>
      <c r="H115" s="56">
        <f t="shared" si="129"/>
        <v>0</v>
      </c>
      <c r="I115" s="56">
        <f t="shared" si="129"/>
        <v>0</v>
      </c>
      <c r="J115" s="57">
        <f t="shared" si="129"/>
        <v>0</v>
      </c>
      <c r="K115" s="58" t="str">
        <f t="shared" si="101"/>
        <v/>
      </c>
      <c r="L115" s="59">
        <f t="shared" si="102"/>
        <v>0</v>
      </c>
      <c r="M115" s="5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"/>
    </row>
    <row r="116" ht="14.25" customHeight="1">
      <c r="A116" s="65"/>
      <c r="B116" s="66"/>
      <c r="C116" s="72"/>
      <c r="D116" s="73"/>
      <c r="E116" s="73"/>
      <c r="F116" s="74"/>
      <c r="G116" s="56">
        <f t="shared" ref="G116:J116" si="130">C116*$B116/100</f>
        <v>0</v>
      </c>
      <c r="H116" s="56">
        <f t="shared" si="130"/>
        <v>0</v>
      </c>
      <c r="I116" s="56">
        <f t="shared" si="130"/>
        <v>0</v>
      </c>
      <c r="J116" s="57">
        <f t="shared" si="130"/>
        <v>0</v>
      </c>
      <c r="K116" s="58" t="str">
        <f t="shared" si="101"/>
        <v/>
      </c>
      <c r="L116" s="59">
        <f t="shared" si="102"/>
        <v>0</v>
      </c>
      <c r="M116" s="5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"/>
    </row>
    <row r="117" ht="14.25" customHeight="1">
      <c r="A117" s="65"/>
      <c r="B117" s="66"/>
      <c r="C117" s="67"/>
      <c r="D117" s="68"/>
      <c r="E117" s="68"/>
      <c r="F117" s="69"/>
      <c r="G117" s="56">
        <f t="shared" ref="G117:J117" si="131">C117*$B117/100</f>
        <v>0</v>
      </c>
      <c r="H117" s="56">
        <f t="shared" si="131"/>
        <v>0</v>
      </c>
      <c r="I117" s="56">
        <f t="shared" si="131"/>
        <v>0</v>
      </c>
      <c r="J117" s="57">
        <f t="shared" si="131"/>
        <v>0</v>
      </c>
      <c r="K117" s="58" t="str">
        <f t="shared" si="101"/>
        <v/>
      </c>
      <c r="L117" s="59">
        <f t="shared" si="102"/>
        <v>0</v>
      </c>
      <c r="M117" s="5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"/>
    </row>
    <row r="118" ht="14.25" customHeight="1">
      <c r="A118" s="41" t="s">
        <v>113</v>
      </c>
      <c r="B118" s="42">
        <f t="shared" ref="B118:F118" si="132">SUM(B119:B128)</f>
        <v>226</v>
      </c>
      <c r="C118" s="42">
        <f t="shared" si="132"/>
        <v>1995</v>
      </c>
      <c r="D118" s="46">
        <f t="shared" si="132"/>
        <v>35.3</v>
      </c>
      <c r="E118" s="46">
        <f t="shared" si="132"/>
        <v>36.8</v>
      </c>
      <c r="F118" s="70">
        <f t="shared" si="132"/>
        <v>352.8</v>
      </c>
      <c r="G118" s="45">
        <f>(SUM(G119:G128))/$G89</f>
        <v>0.3319345839</v>
      </c>
      <c r="H118" s="46">
        <f t="shared" ref="H118:J118" si="133">SUM(H119:H128)</f>
        <v>18.3</v>
      </c>
      <c r="I118" s="46">
        <f t="shared" si="133"/>
        <v>28.785</v>
      </c>
      <c r="J118" s="70">
        <f t="shared" si="133"/>
        <v>94.245</v>
      </c>
      <c r="K118" s="48">
        <f t="shared" si="101"/>
        <v>226</v>
      </c>
      <c r="L118" s="49">
        <f t="shared" si="102"/>
        <v>904</v>
      </c>
      <c r="M118" s="39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6"/>
    </row>
    <row r="119" ht="14.25" customHeight="1">
      <c r="A119" s="51" t="s">
        <v>114</v>
      </c>
      <c r="B119" s="52">
        <v>50.0</v>
      </c>
      <c r="C119" s="75">
        <v>315.0</v>
      </c>
      <c r="D119" s="76">
        <v>6.1</v>
      </c>
      <c r="E119" s="76">
        <v>0.0</v>
      </c>
      <c r="F119" s="77">
        <v>72.3</v>
      </c>
      <c r="G119" s="56">
        <f t="shared" ref="G119:J119" si="134">C119*$B119/100</f>
        <v>157.5</v>
      </c>
      <c r="H119" s="56">
        <f t="shared" si="134"/>
        <v>3.05</v>
      </c>
      <c r="I119" s="56">
        <f t="shared" si="134"/>
        <v>0</v>
      </c>
      <c r="J119" s="57">
        <f t="shared" si="134"/>
        <v>36.15</v>
      </c>
      <c r="K119" s="58">
        <f t="shared" si="101"/>
        <v>50</v>
      </c>
      <c r="L119" s="59">
        <f t="shared" si="102"/>
        <v>200</v>
      </c>
      <c r="M119" s="5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"/>
    </row>
    <row r="120" ht="14.25" customHeight="1">
      <c r="A120" s="51" t="s">
        <v>115</v>
      </c>
      <c r="B120" s="52">
        <v>81.0</v>
      </c>
      <c r="C120" s="75">
        <v>380.0</v>
      </c>
      <c r="D120" s="76">
        <v>15.0</v>
      </c>
      <c r="E120" s="76">
        <v>35.0</v>
      </c>
      <c r="F120" s="77">
        <v>0.0</v>
      </c>
      <c r="G120" s="56">
        <f t="shared" ref="G120:J120" si="135">C120*$B120/100</f>
        <v>307.8</v>
      </c>
      <c r="H120" s="56">
        <f t="shared" si="135"/>
        <v>12.15</v>
      </c>
      <c r="I120" s="56">
        <f t="shared" si="135"/>
        <v>28.35</v>
      </c>
      <c r="J120" s="57">
        <f t="shared" si="135"/>
        <v>0</v>
      </c>
      <c r="K120" s="58">
        <f t="shared" si="101"/>
        <v>81</v>
      </c>
      <c r="L120" s="59">
        <f t="shared" si="102"/>
        <v>324</v>
      </c>
      <c r="M120" s="5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"/>
    </row>
    <row r="121" ht="14.25" customHeight="1">
      <c r="A121" s="51" t="s">
        <v>81</v>
      </c>
      <c r="B121" s="52">
        <v>18.0</v>
      </c>
      <c r="C121" s="75">
        <v>505.0</v>
      </c>
      <c r="D121" s="76">
        <v>0.0</v>
      </c>
      <c r="E121" s="76">
        <v>0.0</v>
      </c>
      <c r="F121" s="77">
        <v>99.0</v>
      </c>
      <c r="G121" s="56">
        <f t="shared" ref="G121:J121" si="136">C121*$B121/100</f>
        <v>90.9</v>
      </c>
      <c r="H121" s="56">
        <f t="shared" si="136"/>
        <v>0</v>
      </c>
      <c r="I121" s="56">
        <f t="shared" si="136"/>
        <v>0</v>
      </c>
      <c r="J121" s="57">
        <f t="shared" si="136"/>
        <v>17.82</v>
      </c>
      <c r="K121" s="58">
        <f t="shared" si="101"/>
        <v>18</v>
      </c>
      <c r="L121" s="59">
        <f t="shared" si="102"/>
        <v>72</v>
      </c>
      <c r="M121" s="5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"/>
    </row>
    <row r="122" ht="14.25" customHeight="1">
      <c r="A122" s="51" t="s">
        <v>116</v>
      </c>
      <c r="B122" s="52">
        <v>25.0</v>
      </c>
      <c r="C122" s="75">
        <v>314.0</v>
      </c>
      <c r="D122" s="76">
        <v>0.0</v>
      </c>
      <c r="E122" s="76">
        <v>0.0</v>
      </c>
      <c r="F122" s="79">
        <v>78.5</v>
      </c>
      <c r="G122" s="56">
        <f t="shared" ref="G122:J122" si="137">C122*$B122/100</f>
        <v>78.5</v>
      </c>
      <c r="H122" s="56">
        <f t="shared" si="137"/>
        <v>0</v>
      </c>
      <c r="I122" s="56">
        <f t="shared" si="137"/>
        <v>0</v>
      </c>
      <c r="J122" s="57">
        <f t="shared" si="137"/>
        <v>19.625</v>
      </c>
      <c r="K122" s="58">
        <f t="shared" si="101"/>
        <v>25</v>
      </c>
      <c r="L122" s="59">
        <f t="shared" si="102"/>
        <v>100</v>
      </c>
      <c r="M122" s="5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"/>
    </row>
    <row r="123" ht="14.25" customHeight="1">
      <c r="A123" s="51" t="s">
        <v>26</v>
      </c>
      <c r="B123" s="52">
        <v>2.0</v>
      </c>
      <c r="C123" s="80"/>
      <c r="D123" s="78"/>
      <c r="E123" s="78"/>
      <c r="F123" s="79"/>
      <c r="G123" s="56">
        <f t="shared" ref="G123:J123" si="138">C123*$B123/100</f>
        <v>0</v>
      </c>
      <c r="H123" s="56">
        <f t="shared" si="138"/>
        <v>0</v>
      </c>
      <c r="I123" s="56">
        <f t="shared" si="138"/>
        <v>0</v>
      </c>
      <c r="J123" s="57">
        <f t="shared" si="138"/>
        <v>0</v>
      </c>
      <c r="K123" s="58">
        <f t="shared" si="101"/>
        <v>2</v>
      </c>
      <c r="L123" s="59">
        <f t="shared" si="102"/>
        <v>8</v>
      </c>
      <c r="M123" s="5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"/>
    </row>
    <row r="124" ht="14.25" customHeight="1">
      <c r="A124" s="51" t="s">
        <v>42</v>
      </c>
      <c r="B124" s="52">
        <v>5.0</v>
      </c>
      <c r="C124" s="75">
        <v>0.0</v>
      </c>
      <c r="D124" s="76">
        <v>0.0</v>
      </c>
      <c r="E124" s="76">
        <v>0.0</v>
      </c>
      <c r="F124" s="77">
        <v>0.0</v>
      </c>
      <c r="G124" s="56">
        <f t="shared" ref="G124:J124" si="139">C124*$B124/100</f>
        <v>0</v>
      </c>
      <c r="H124" s="56">
        <f t="shared" si="139"/>
        <v>0</v>
      </c>
      <c r="I124" s="56">
        <f t="shared" si="139"/>
        <v>0</v>
      </c>
      <c r="J124" s="57">
        <f t="shared" si="139"/>
        <v>0</v>
      </c>
      <c r="K124" s="58">
        <f t="shared" si="101"/>
        <v>5</v>
      </c>
      <c r="L124" s="59">
        <f t="shared" si="102"/>
        <v>20</v>
      </c>
      <c r="M124" s="5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"/>
    </row>
    <row r="125" ht="14.25" customHeight="1">
      <c r="A125" s="51" t="s">
        <v>93</v>
      </c>
      <c r="B125" s="52">
        <v>10.0</v>
      </c>
      <c r="C125" s="75">
        <v>45.0</v>
      </c>
      <c r="D125" s="76">
        <v>2.0</v>
      </c>
      <c r="E125" s="76">
        <v>0.0</v>
      </c>
      <c r="F125" s="77">
        <v>9.0</v>
      </c>
      <c r="G125" s="56">
        <f t="shared" ref="G125:J125" si="140">C125*$B125/100</f>
        <v>4.5</v>
      </c>
      <c r="H125" s="56">
        <f t="shared" si="140"/>
        <v>0.2</v>
      </c>
      <c r="I125" s="56">
        <f t="shared" si="140"/>
        <v>0</v>
      </c>
      <c r="J125" s="57">
        <f t="shared" si="140"/>
        <v>0.9</v>
      </c>
      <c r="K125" s="58">
        <f t="shared" si="101"/>
        <v>10</v>
      </c>
      <c r="L125" s="59">
        <f t="shared" si="102"/>
        <v>40</v>
      </c>
      <c r="M125" s="5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"/>
    </row>
    <row r="126" ht="14.25" customHeight="1">
      <c r="A126" s="51" t="s">
        <v>86</v>
      </c>
      <c r="B126" s="52">
        <v>25.0</v>
      </c>
      <c r="C126" s="75">
        <v>326.0</v>
      </c>
      <c r="D126" s="76">
        <v>11.2</v>
      </c>
      <c r="E126" s="76">
        <v>1.7</v>
      </c>
      <c r="F126" s="77">
        <v>69.0</v>
      </c>
      <c r="G126" s="56">
        <f t="shared" ref="G126:J126" si="141">C126*$B126/100</f>
        <v>81.5</v>
      </c>
      <c r="H126" s="56">
        <f t="shared" si="141"/>
        <v>2.8</v>
      </c>
      <c r="I126" s="56">
        <f t="shared" si="141"/>
        <v>0.425</v>
      </c>
      <c r="J126" s="57">
        <f t="shared" si="141"/>
        <v>17.25</v>
      </c>
      <c r="K126" s="58">
        <f t="shared" si="101"/>
        <v>25</v>
      </c>
      <c r="L126" s="59">
        <f t="shared" si="102"/>
        <v>100</v>
      </c>
      <c r="M126" s="5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"/>
    </row>
    <row r="127" ht="14.25" customHeight="1">
      <c r="A127" s="51" t="s">
        <v>94</v>
      </c>
      <c r="B127" s="52">
        <v>10.0</v>
      </c>
      <c r="C127" s="75">
        <v>110.0</v>
      </c>
      <c r="D127" s="76">
        <v>1.0</v>
      </c>
      <c r="E127" s="76">
        <v>0.1</v>
      </c>
      <c r="F127" s="77">
        <v>25.0</v>
      </c>
      <c r="G127" s="56">
        <f t="shared" ref="G127:J127" si="142">C127*$B127/100</f>
        <v>11</v>
      </c>
      <c r="H127" s="56">
        <f t="shared" si="142"/>
        <v>0.1</v>
      </c>
      <c r="I127" s="56">
        <f t="shared" si="142"/>
        <v>0.01</v>
      </c>
      <c r="J127" s="57">
        <f t="shared" si="142"/>
        <v>2.5</v>
      </c>
      <c r="K127" s="58">
        <f t="shared" si="101"/>
        <v>10</v>
      </c>
      <c r="L127" s="59">
        <f t="shared" si="102"/>
        <v>40</v>
      </c>
      <c r="M127" s="5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"/>
    </row>
    <row r="128" ht="14.25" customHeight="1">
      <c r="A128" s="104"/>
      <c r="B128" s="105"/>
      <c r="C128" s="106"/>
      <c r="D128" s="84"/>
      <c r="E128" s="84"/>
      <c r="F128" s="107"/>
      <c r="G128" s="86">
        <f t="shared" ref="G128:J128" si="143">C128*$B128/100</f>
        <v>0</v>
      </c>
      <c r="H128" s="86">
        <f t="shared" si="143"/>
        <v>0</v>
      </c>
      <c r="I128" s="86">
        <f t="shared" si="143"/>
        <v>0</v>
      </c>
      <c r="J128" s="87">
        <f t="shared" si="143"/>
        <v>0</v>
      </c>
      <c r="K128" s="88" t="str">
        <f t="shared" si="101"/>
        <v/>
      </c>
      <c r="L128" s="89">
        <f t="shared" si="102"/>
        <v>0</v>
      </c>
      <c r="M128" s="5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"/>
    </row>
    <row r="129" ht="14.25" customHeight="1">
      <c r="A129" s="7"/>
      <c r="B129" s="8"/>
      <c r="C129" s="8"/>
      <c r="D129" s="8"/>
      <c r="E129" s="90"/>
      <c r="F129" s="91" t="s">
        <v>43</v>
      </c>
      <c r="G129" s="90"/>
      <c r="H129" s="92">
        <f t="shared" ref="H129:J129" si="144">ROUND(H89/(($H89+$I89+$J89)/6),2)</f>
        <v>0.92</v>
      </c>
      <c r="I129" s="92">
        <f t="shared" si="144"/>
        <v>1.07</v>
      </c>
      <c r="J129" s="93">
        <f t="shared" si="144"/>
        <v>4.01</v>
      </c>
      <c r="K129" s="94" t="s">
        <v>117</v>
      </c>
      <c r="L129" s="3"/>
      <c r="M129" s="95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"/>
    </row>
    <row r="130" ht="14.25" customHeight="1">
      <c r="A130" s="71"/>
      <c r="M130" s="71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"/>
    </row>
    <row r="131" ht="14.25" customHeight="1">
      <c r="A131" s="96" t="s">
        <v>57</v>
      </c>
      <c r="B131" s="97">
        <f t="shared" ref="B131:F131" si="145">SUM(B132,B143,B154,B160)</f>
        <v>609</v>
      </c>
      <c r="C131" s="97">
        <f t="shared" si="145"/>
        <v>7817</v>
      </c>
      <c r="D131" s="98">
        <f t="shared" si="145"/>
        <v>229.8</v>
      </c>
      <c r="E131" s="98">
        <f t="shared" si="145"/>
        <v>191.2</v>
      </c>
      <c r="F131" s="99">
        <f t="shared" si="145"/>
        <v>1031.6</v>
      </c>
      <c r="G131" s="100">
        <f>SUM(G133:G142,G144:G153,G155:G159,G161:G170)</f>
        <v>2364.15</v>
      </c>
      <c r="H131" s="101">
        <f t="shared" ref="H131:J131" si="146">SUM(H132,H143,H154,H160)</f>
        <v>65.31</v>
      </c>
      <c r="I131" s="101">
        <f t="shared" si="146"/>
        <v>72.52</v>
      </c>
      <c r="J131" s="96">
        <f t="shared" si="146"/>
        <v>286.17</v>
      </c>
      <c r="K131" s="97">
        <f t="shared" ref="K131:K170" si="149">B131</f>
        <v>609</v>
      </c>
      <c r="L131" s="102">
        <f t="shared" ref="L131:L170" si="150">K131*$L$3</f>
        <v>2436</v>
      </c>
      <c r="M131" s="39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6"/>
    </row>
    <row r="132" ht="14.25" customHeight="1">
      <c r="A132" s="41" t="s">
        <v>118</v>
      </c>
      <c r="B132" s="42">
        <f t="shared" ref="B132:F132" si="147">SUM(B133:B142)</f>
        <v>187</v>
      </c>
      <c r="C132" s="42">
        <f t="shared" si="147"/>
        <v>2585</v>
      </c>
      <c r="D132" s="43">
        <f t="shared" si="147"/>
        <v>63</v>
      </c>
      <c r="E132" s="43">
        <f t="shared" si="147"/>
        <v>50</v>
      </c>
      <c r="F132" s="44">
        <f t="shared" si="147"/>
        <v>433</v>
      </c>
      <c r="G132" s="45">
        <f>(SUM(G133:G142))/$G131</f>
        <v>0.2873125648</v>
      </c>
      <c r="H132" s="46">
        <f t="shared" ref="H132:J132" si="148">SUM(H133:H142)</f>
        <v>18.65</v>
      </c>
      <c r="I132" s="46">
        <f t="shared" si="148"/>
        <v>14.9</v>
      </c>
      <c r="J132" s="47">
        <f t="shared" si="148"/>
        <v>110.55</v>
      </c>
      <c r="K132" s="48">
        <f t="shared" si="149"/>
        <v>187</v>
      </c>
      <c r="L132" s="49">
        <f t="shared" si="150"/>
        <v>748</v>
      </c>
      <c r="M132" s="5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6"/>
    </row>
    <row r="133" ht="14.25" customHeight="1">
      <c r="A133" s="51" t="s">
        <v>119</v>
      </c>
      <c r="B133" s="52">
        <v>45.0</v>
      </c>
      <c r="C133" s="53">
        <v>350.0</v>
      </c>
      <c r="D133" s="54">
        <v>8.0</v>
      </c>
      <c r="E133" s="54">
        <v>0.0</v>
      </c>
      <c r="F133" s="55">
        <v>78.0</v>
      </c>
      <c r="G133" s="56">
        <f t="shared" ref="G133:J133" si="151">C133*$B133/100</f>
        <v>157.5</v>
      </c>
      <c r="H133" s="56">
        <f t="shared" si="151"/>
        <v>3.6</v>
      </c>
      <c r="I133" s="56">
        <f t="shared" si="151"/>
        <v>0</v>
      </c>
      <c r="J133" s="57">
        <f t="shared" si="151"/>
        <v>35.1</v>
      </c>
      <c r="K133" s="58">
        <f t="shared" si="149"/>
        <v>45</v>
      </c>
      <c r="L133" s="59">
        <f t="shared" si="150"/>
        <v>180</v>
      </c>
      <c r="M133" s="5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"/>
    </row>
    <row r="134" ht="14.25" customHeight="1">
      <c r="A134" s="51" t="s">
        <v>79</v>
      </c>
      <c r="B134" s="52">
        <v>30.0</v>
      </c>
      <c r="C134" s="61">
        <v>340.0</v>
      </c>
      <c r="D134" s="62">
        <v>7.0</v>
      </c>
      <c r="E134" s="63">
        <v>9.0</v>
      </c>
      <c r="F134" s="64">
        <v>55.0</v>
      </c>
      <c r="G134" s="56">
        <f t="shared" ref="G134:J134" si="152">C134*$B134/100</f>
        <v>102</v>
      </c>
      <c r="H134" s="56">
        <f t="shared" si="152"/>
        <v>2.1</v>
      </c>
      <c r="I134" s="56">
        <f t="shared" si="152"/>
        <v>2.7</v>
      </c>
      <c r="J134" s="57">
        <f t="shared" si="152"/>
        <v>16.5</v>
      </c>
      <c r="K134" s="58">
        <f t="shared" si="149"/>
        <v>30</v>
      </c>
      <c r="L134" s="59">
        <f t="shared" si="150"/>
        <v>120</v>
      </c>
      <c r="M134" s="5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"/>
    </row>
    <row r="135" ht="14.25" customHeight="1">
      <c r="A135" s="51" t="s">
        <v>23</v>
      </c>
      <c r="B135" s="52">
        <v>15.0</v>
      </c>
      <c r="C135" s="61">
        <v>260.0</v>
      </c>
      <c r="D135" s="62">
        <v>3.0</v>
      </c>
      <c r="E135" s="63">
        <v>0.0</v>
      </c>
      <c r="F135" s="64">
        <v>62.0</v>
      </c>
      <c r="G135" s="56">
        <f t="shared" ref="G135:J135" si="153">C135*$B135/100</f>
        <v>39</v>
      </c>
      <c r="H135" s="56">
        <f t="shared" si="153"/>
        <v>0.45</v>
      </c>
      <c r="I135" s="56">
        <f t="shared" si="153"/>
        <v>0</v>
      </c>
      <c r="J135" s="57">
        <f t="shared" si="153"/>
        <v>9.3</v>
      </c>
      <c r="K135" s="58">
        <f t="shared" si="149"/>
        <v>15</v>
      </c>
      <c r="L135" s="59">
        <f t="shared" si="150"/>
        <v>60</v>
      </c>
      <c r="M135" s="5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"/>
    </row>
    <row r="136" ht="14.25" customHeight="1">
      <c r="A136" s="51" t="s">
        <v>21</v>
      </c>
      <c r="B136" s="52">
        <v>30.0</v>
      </c>
      <c r="C136" s="61">
        <v>370.0</v>
      </c>
      <c r="D136" s="63">
        <v>25.0</v>
      </c>
      <c r="E136" s="63">
        <v>30.0</v>
      </c>
      <c r="F136" s="64">
        <v>0.0</v>
      </c>
      <c r="G136" s="56">
        <f t="shared" ref="G136:J136" si="154">C136*$B136/100</f>
        <v>111</v>
      </c>
      <c r="H136" s="56">
        <f t="shared" si="154"/>
        <v>7.5</v>
      </c>
      <c r="I136" s="56">
        <f t="shared" si="154"/>
        <v>9</v>
      </c>
      <c r="J136" s="57">
        <f t="shared" si="154"/>
        <v>0</v>
      </c>
      <c r="K136" s="58">
        <f t="shared" si="149"/>
        <v>30</v>
      </c>
      <c r="L136" s="59">
        <f t="shared" si="150"/>
        <v>120</v>
      </c>
      <c r="M136" s="5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"/>
    </row>
    <row r="137" ht="14.25" customHeight="1">
      <c r="A137" s="51" t="s">
        <v>80</v>
      </c>
      <c r="B137" s="52">
        <v>20.0</v>
      </c>
      <c r="C137" s="61">
        <v>340.0</v>
      </c>
      <c r="D137" s="63">
        <v>10.0</v>
      </c>
      <c r="E137" s="63">
        <v>1.0</v>
      </c>
      <c r="F137" s="64">
        <v>69.0</v>
      </c>
      <c r="G137" s="56">
        <f t="shared" ref="G137:J137" si="155">C137*$B137/100</f>
        <v>68</v>
      </c>
      <c r="H137" s="56">
        <f t="shared" si="155"/>
        <v>2</v>
      </c>
      <c r="I137" s="56">
        <f t="shared" si="155"/>
        <v>0.2</v>
      </c>
      <c r="J137" s="57">
        <f t="shared" si="155"/>
        <v>13.8</v>
      </c>
      <c r="K137" s="58">
        <f t="shared" si="149"/>
        <v>20</v>
      </c>
      <c r="L137" s="59">
        <f t="shared" si="150"/>
        <v>80</v>
      </c>
      <c r="M137" s="5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"/>
    </row>
    <row r="138" ht="14.25" customHeight="1">
      <c r="A138" s="51" t="s">
        <v>81</v>
      </c>
      <c r="B138" s="52">
        <v>15.0</v>
      </c>
      <c r="C138" s="61">
        <v>505.0</v>
      </c>
      <c r="D138" s="63">
        <v>0.0</v>
      </c>
      <c r="E138" s="63">
        <v>0.0</v>
      </c>
      <c r="F138" s="64">
        <v>99.0</v>
      </c>
      <c r="G138" s="56">
        <f t="shared" ref="G138:J138" si="156">C138*$B138/100</f>
        <v>75.75</v>
      </c>
      <c r="H138" s="56">
        <f t="shared" si="156"/>
        <v>0</v>
      </c>
      <c r="I138" s="56">
        <f t="shared" si="156"/>
        <v>0</v>
      </c>
      <c r="J138" s="57">
        <f t="shared" si="156"/>
        <v>14.85</v>
      </c>
      <c r="K138" s="58">
        <f t="shared" si="149"/>
        <v>15</v>
      </c>
      <c r="L138" s="59">
        <f t="shared" si="150"/>
        <v>60</v>
      </c>
      <c r="M138" s="5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"/>
    </row>
    <row r="139" ht="14.25" customHeight="1">
      <c r="A139" s="51" t="s">
        <v>24</v>
      </c>
      <c r="B139" s="52">
        <v>30.0</v>
      </c>
      <c r="C139" s="61">
        <v>420.0</v>
      </c>
      <c r="D139" s="63">
        <v>10.0</v>
      </c>
      <c r="E139" s="63">
        <v>10.0</v>
      </c>
      <c r="F139" s="64">
        <v>70.0</v>
      </c>
      <c r="G139" s="56">
        <f t="shared" ref="G139:J139" si="157">C139*$B139/100</f>
        <v>126</v>
      </c>
      <c r="H139" s="56">
        <f t="shared" si="157"/>
        <v>3</v>
      </c>
      <c r="I139" s="56">
        <f t="shared" si="157"/>
        <v>3</v>
      </c>
      <c r="J139" s="57">
        <f t="shared" si="157"/>
        <v>21</v>
      </c>
      <c r="K139" s="58">
        <f t="shared" si="149"/>
        <v>30</v>
      </c>
      <c r="L139" s="59">
        <f t="shared" si="150"/>
        <v>120</v>
      </c>
      <c r="M139" s="5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"/>
    </row>
    <row r="140" ht="14.25" customHeight="1">
      <c r="A140" s="51"/>
      <c r="B140" s="52">
        <v>2.0</v>
      </c>
      <c r="C140" s="67"/>
      <c r="D140" s="68"/>
      <c r="E140" s="68"/>
      <c r="F140" s="69"/>
      <c r="G140" s="56">
        <f t="shared" ref="G140:J140" si="158">C140*$B140/100</f>
        <v>0</v>
      </c>
      <c r="H140" s="56">
        <f t="shared" si="158"/>
        <v>0</v>
      </c>
      <c r="I140" s="56">
        <f t="shared" si="158"/>
        <v>0</v>
      </c>
      <c r="J140" s="57">
        <f t="shared" si="158"/>
        <v>0</v>
      </c>
      <c r="K140" s="58">
        <f t="shared" si="149"/>
        <v>2</v>
      </c>
      <c r="L140" s="59">
        <f t="shared" si="150"/>
        <v>8</v>
      </c>
      <c r="M140" s="5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"/>
    </row>
    <row r="141" ht="14.25" customHeight="1">
      <c r="A141" s="51"/>
      <c r="B141" s="52"/>
      <c r="C141" s="67"/>
      <c r="D141" s="68"/>
      <c r="E141" s="68"/>
      <c r="F141" s="69"/>
      <c r="G141" s="56">
        <f t="shared" ref="G141:J141" si="159">C141*$B141/100</f>
        <v>0</v>
      </c>
      <c r="H141" s="56">
        <f t="shared" si="159"/>
        <v>0</v>
      </c>
      <c r="I141" s="56">
        <f t="shared" si="159"/>
        <v>0</v>
      </c>
      <c r="J141" s="57">
        <f t="shared" si="159"/>
        <v>0</v>
      </c>
      <c r="K141" s="58" t="str">
        <f t="shared" si="149"/>
        <v/>
      </c>
      <c r="L141" s="59">
        <f t="shared" si="150"/>
        <v>0</v>
      </c>
      <c r="M141" s="5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"/>
    </row>
    <row r="142" ht="14.25" customHeight="1">
      <c r="A142" s="65"/>
      <c r="B142" s="66"/>
      <c r="C142" s="67"/>
      <c r="D142" s="68"/>
      <c r="E142" s="68"/>
      <c r="F142" s="69"/>
      <c r="G142" s="56">
        <f t="shared" ref="G142:J142" si="160">C142*$B142/100</f>
        <v>0</v>
      </c>
      <c r="H142" s="56">
        <f t="shared" si="160"/>
        <v>0</v>
      </c>
      <c r="I142" s="56">
        <f t="shared" si="160"/>
        <v>0</v>
      </c>
      <c r="J142" s="57">
        <f t="shared" si="160"/>
        <v>0</v>
      </c>
      <c r="K142" s="58" t="str">
        <f t="shared" si="149"/>
        <v/>
      </c>
      <c r="L142" s="59">
        <f t="shared" si="150"/>
        <v>0</v>
      </c>
      <c r="M142" s="5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"/>
    </row>
    <row r="143" ht="14.25" customHeight="1">
      <c r="A143" s="41" t="s">
        <v>120</v>
      </c>
      <c r="B143" s="42">
        <f>SUM(B144:B153)</f>
        <v>142</v>
      </c>
      <c r="C143" s="42">
        <f t="shared" ref="C143:F143" si="161">SUM(C144:C152)</f>
        <v>1742</v>
      </c>
      <c r="D143" s="46">
        <f t="shared" si="161"/>
        <v>44.8</v>
      </c>
      <c r="E143" s="46">
        <f t="shared" si="161"/>
        <v>57.1</v>
      </c>
      <c r="F143" s="70">
        <f t="shared" si="161"/>
        <v>156.1</v>
      </c>
      <c r="G143" s="45">
        <f>(SUM(G144:G153))/$G131</f>
        <v>0.2648309117</v>
      </c>
      <c r="H143" s="46">
        <f t="shared" ref="H143:J143" si="162">SUM(H144:H153)</f>
        <v>17.08</v>
      </c>
      <c r="I143" s="46">
        <f t="shared" si="162"/>
        <v>19.14</v>
      </c>
      <c r="J143" s="47">
        <f t="shared" si="162"/>
        <v>43.95</v>
      </c>
      <c r="K143" s="48">
        <f t="shared" si="149"/>
        <v>142</v>
      </c>
      <c r="L143" s="49">
        <f t="shared" si="150"/>
        <v>568</v>
      </c>
      <c r="M143" s="5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6"/>
    </row>
    <row r="144" ht="14.25" customHeight="1">
      <c r="A144" s="51" t="s">
        <v>84</v>
      </c>
      <c r="B144" s="52">
        <v>40.0</v>
      </c>
      <c r="C144" s="53">
        <v>335.0</v>
      </c>
      <c r="D144" s="54">
        <v>8.0</v>
      </c>
      <c r="E144" s="54">
        <v>15.0</v>
      </c>
      <c r="F144" s="55">
        <v>40.0</v>
      </c>
      <c r="G144" s="56">
        <f t="shared" ref="G144:J144" si="163">C144*$B144/100</f>
        <v>134</v>
      </c>
      <c r="H144" s="56">
        <f t="shared" si="163"/>
        <v>3.2</v>
      </c>
      <c r="I144" s="56">
        <f t="shared" si="163"/>
        <v>6</v>
      </c>
      <c r="J144" s="57">
        <f t="shared" si="163"/>
        <v>16</v>
      </c>
      <c r="K144" s="58">
        <f t="shared" si="149"/>
        <v>40</v>
      </c>
      <c r="L144" s="59">
        <f t="shared" si="150"/>
        <v>160</v>
      </c>
      <c r="M144" s="5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"/>
    </row>
    <row r="145" ht="14.25" customHeight="1">
      <c r="A145" s="65" t="s">
        <v>85</v>
      </c>
      <c r="B145" s="52">
        <v>50.0</v>
      </c>
      <c r="C145" s="61">
        <v>513.0</v>
      </c>
      <c r="D145" s="68">
        <v>19.8</v>
      </c>
      <c r="E145" s="68">
        <v>3.4</v>
      </c>
      <c r="F145" s="69">
        <v>0.1</v>
      </c>
      <c r="G145" s="56">
        <f t="shared" ref="G145:J145" si="164">C145*$B145/100</f>
        <v>256.5</v>
      </c>
      <c r="H145" s="56">
        <f t="shared" si="164"/>
        <v>9.9</v>
      </c>
      <c r="I145" s="56">
        <f t="shared" si="164"/>
        <v>1.7</v>
      </c>
      <c r="J145" s="57">
        <f t="shared" si="164"/>
        <v>0.05</v>
      </c>
      <c r="K145" s="58">
        <f t="shared" si="149"/>
        <v>50</v>
      </c>
      <c r="L145" s="59">
        <f t="shared" si="150"/>
        <v>200</v>
      </c>
      <c r="M145" s="5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"/>
    </row>
    <row r="146" ht="14.25" customHeight="1">
      <c r="A146" s="51" t="s">
        <v>86</v>
      </c>
      <c r="B146" s="52">
        <v>20.0</v>
      </c>
      <c r="C146" s="61">
        <v>326.0</v>
      </c>
      <c r="D146" s="63">
        <v>11.2</v>
      </c>
      <c r="E146" s="63">
        <v>1.7</v>
      </c>
      <c r="F146" s="64">
        <v>69.0</v>
      </c>
      <c r="G146" s="56">
        <f t="shared" ref="G146:J146" si="165">C146*$B146/100</f>
        <v>65.2</v>
      </c>
      <c r="H146" s="56">
        <f t="shared" si="165"/>
        <v>2.24</v>
      </c>
      <c r="I146" s="56">
        <f t="shared" si="165"/>
        <v>0.34</v>
      </c>
      <c r="J146" s="57">
        <f t="shared" si="165"/>
        <v>13.8</v>
      </c>
      <c r="K146" s="58">
        <f t="shared" si="149"/>
        <v>20</v>
      </c>
      <c r="L146" s="59">
        <f t="shared" si="150"/>
        <v>80</v>
      </c>
      <c r="M146" s="5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"/>
    </row>
    <row r="147" ht="14.25" customHeight="1">
      <c r="A147" s="51" t="s">
        <v>87</v>
      </c>
      <c r="B147" s="52">
        <v>30.0</v>
      </c>
      <c r="C147" s="61">
        <v>568.0</v>
      </c>
      <c r="D147" s="63">
        <v>5.8</v>
      </c>
      <c r="E147" s="63">
        <v>37.0</v>
      </c>
      <c r="F147" s="64">
        <v>47.0</v>
      </c>
      <c r="G147" s="56">
        <f t="shared" ref="G147:J147" si="166">C147*$B147/100</f>
        <v>170.4</v>
      </c>
      <c r="H147" s="56">
        <f t="shared" si="166"/>
        <v>1.74</v>
      </c>
      <c r="I147" s="56">
        <f t="shared" si="166"/>
        <v>11.1</v>
      </c>
      <c r="J147" s="57">
        <f t="shared" si="166"/>
        <v>14.1</v>
      </c>
      <c r="K147" s="58">
        <f t="shared" si="149"/>
        <v>30</v>
      </c>
      <c r="L147" s="59">
        <f t="shared" si="150"/>
        <v>120</v>
      </c>
      <c r="M147" s="5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"/>
    </row>
    <row r="148" ht="14.25" customHeight="1">
      <c r="A148" s="51" t="s">
        <v>82</v>
      </c>
      <c r="B148" s="52">
        <v>2.0</v>
      </c>
      <c r="C148" s="61">
        <v>0.0</v>
      </c>
      <c r="D148" s="63">
        <v>0.0</v>
      </c>
      <c r="E148" s="63">
        <v>0.0</v>
      </c>
      <c r="F148" s="64">
        <v>0.0</v>
      </c>
      <c r="G148" s="56">
        <f t="shared" ref="G148:J148" si="167">C148*$B148/100</f>
        <v>0</v>
      </c>
      <c r="H148" s="56">
        <f t="shared" si="167"/>
        <v>0</v>
      </c>
      <c r="I148" s="56">
        <f t="shared" si="167"/>
        <v>0</v>
      </c>
      <c r="J148" s="57">
        <f t="shared" si="167"/>
        <v>0</v>
      </c>
      <c r="K148" s="58">
        <f t="shared" si="149"/>
        <v>2</v>
      </c>
      <c r="L148" s="59">
        <f t="shared" si="150"/>
        <v>8</v>
      </c>
      <c r="M148" s="5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"/>
    </row>
    <row r="149" ht="14.25" customHeight="1">
      <c r="A149" s="51"/>
      <c r="B149" s="52"/>
      <c r="C149" s="61"/>
      <c r="D149" s="63"/>
      <c r="E149" s="63"/>
      <c r="F149" s="64"/>
      <c r="G149" s="56">
        <f t="shared" ref="G149:J149" si="168">C149*$B149/100</f>
        <v>0</v>
      </c>
      <c r="H149" s="56">
        <f t="shared" si="168"/>
        <v>0</v>
      </c>
      <c r="I149" s="56">
        <f t="shared" si="168"/>
        <v>0</v>
      </c>
      <c r="J149" s="57">
        <f t="shared" si="168"/>
        <v>0</v>
      </c>
      <c r="K149" s="58" t="str">
        <f t="shared" si="149"/>
        <v/>
      </c>
      <c r="L149" s="59">
        <f t="shared" si="150"/>
        <v>0</v>
      </c>
      <c r="M149" s="5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"/>
    </row>
    <row r="150" ht="14.25" customHeight="1">
      <c r="A150" s="65"/>
      <c r="B150" s="66"/>
      <c r="C150" s="67"/>
      <c r="D150" s="68"/>
      <c r="E150" s="68"/>
      <c r="F150" s="69"/>
      <c r="G150" s="56">
        <f t="shared" ref="G150:J150" si="169">C150*$B150/100</f>
        <v>0</v>
      </c>
      <c r="H150" s="56">
        <f t="shared" si="169"/>
        <v>0</v>
      </c>
      <c r="I150" s="56">
        <f t="shared" si="169"/>
        <v>0</v>
      </c>
      <c r="J150" s="57">
        <f t="shared" si="169"/>
        <v>0</v>
      </c>
      <c r="K150" s="58" t="str">
        <f t="shared" si="149"/>
        <v/>
      </c>
      <c r="L150" s="59">
        <f t="shared" si="150"/>
        <v>0</v>
      </c>
      <c r="M150" s="5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"/>
    </row>
    <row r="151" ht="14.25" customHeight="1">
      <c r="A151" s="65"/>
      <c r="B151" s="66"/>
      <c r="C151" s="67"/>
      <c r="D151" s="68"/>
      <c r="E151" s="68"/>
      <c r="F151" s="69"/>
      <c r="G151" s="56">
        <f t="shared" ref="G151:J151" si="170">C151*$B151/100</f>
        <v>0</v>
      </c>
      <c r="H151" s="56">
        <f t="shared" si="170"/>
        <v>0</v>
      </c>
      <c r="I151" s="56">
        <f t="shared" si="170"/>
        <v>0</v>
      </c>
      <c r="J151" s="57">
        <f t="shared" si="170"/>
        <v>0</v>
      </c>
      <c r="K151" s="58" t="str">
        <f t="shared" si="149"/>
        <v/>
      </c>
      <c r="L151" s="59">
        <f t="shared" si="150"/>
        <v>0</v>
      </c>
      <c r="M151" s="5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"/>
    </row>
    <row r="152" ht="14.25" customHeight="1">
      <c r="A152" s="65"/>
      <c r="B152" s="66"/>
      <c r="C152" s="67"/>
      <c r="D152" s="68"/>
      <c r="E152" s="68"/>
      <c r="F152" s="69"/>
      <c r="G152" s="56">
        <f t="shared" ref="G152:J152" si="171">C152*$B152/100</f>
        <v>0</v>
      </c>
      <c r="H152" s="56">
        <f t="shared" si="171"/>
        <v>0</v>
      </c>
      <c r="I152" s="56">
        <f t="shared" si="171"/>
        <v>0</v>
      </c>
      <c r="J152" s="57">
        <f t="shared" si="171"/>
        <v>0</v>
      </c>
      <c r="K152" s="58" t="str">
        <f t="shared" si="149"/>
        <v/>
      </c>
      <c r="L152" s="59">
        <f t="shared" si="150"/>
        <v>0</v>
      </c>
      <c r="M152" s="5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"/>
    </row>
    <row r="153" ht="14.25" customHeight="1">
      <c r="A153" s="65"/>
      <c r="B153" s="66"/>
      <c r="C153" s="67"/>
      <c r="D153" s="68"/>
      <c r="E153" s="68"/>
      <c r="F153" s="69"/>
      <c r="G153" s="56">
        <f t="shared" ref="G153:J153" si="172">C153*$B153/100</f>
        <v>0</v>
      </c>
      <c r="H153" s="56">
        <f t="shared" si="172"/>
        <v>0</v>
      </c>
      <c r="I153" s="56">
        <f t="shared" si="172"/>
        <v>0</v>
      </c>
      <c r="J153" s="57">
        <f t="shared" si="172"/>
        <v>0</v>
      </c>
      <c r="K153" s="58" t="str">
        <f t="shared" si="149"/>
        <v/>
      </c>
      <c r="L153" s="59">
        <f t="shared" si="150"/>
        <v>0</v>
      </c>
      <c r="M153" s="5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"/>
    </row>
    <row r="154" ht="14.25" customHeight="1">
      <c r="A154" s="41" t="s">
        <v>121</v>
      </c>
      <c r="B154" s="42">
        <f t="shared" ref="B154:F154" si="173">SUM(B155:B159)</f>
        <v>60</v>
      </c>
      <c r="C154" s="42">
        <f t="shared" si="173"/>
        <v>854</v>
      </c>
      <c r="D154" s="46">
        <f t="shared" si="173"/>
        <v>8.8</v>
      </c>
      <c r="E154" s="46">
        <f t="shared" si="173"/>
        <v>37</v>
      </c>
      <c r="F154" s="70">
        <f t="shared" si="173"/>
        <v>115.5</v>
      </c>
      <c r="G154" s="45">
        <f>(SUM(G155:G159))/$G131</f>
        <v>0.1083687583</v>
      </c>
      <c r="H154" s="46">
        <f t="shared" ref="H154:J154" si="174">SUM(H155:H159)</f>
        <v>2.64</v>
      </c>
      <c r="I154" s="46">
        <f t="shared" si="174"/>
        <v>11.1</v>
      </c>
      <c r="J154" s="46">
        <f t="shared" si="174"/>
        <v>34.65</v>
      </c>
      <c r="K154" s="48">
        <f t="shared" si="149"/>
        <v>60</v>
      </c>
      <c r="L154" s="49">
        <f t="shared" si="150"/>
        <v>240</v>
      </c>
      <c r="M154" s="39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6"/>
    </row>
    <row r="155" ht="14.25" customHeight="1">
      <c r="A155" s="51" t="s">
        <v>89</v>
      </c>
      <c r="B155" s="52">
        <v>30.0</v>
      </c>
      <c r="C155" s="53">
        <v>286.0</v>
      </c>
      <c r="D155" s="73">
        <v>3.0</v>
      </c>
      <c r="E155" s="54">
        <v>0.0</v>
      </c>
      <c r="F155" s="74">
        <v>68.5</v>
      </c>
      <c r="G155" s="56">
        <f t="shared" ref="G155:J155" si="175">C155*$B155/100</f>
        <v>85.8</v>
      </c>
      <c r="H155" s="56">
        <f t="shared" si="175"/>
        <v>0.9</v>
      </c>
      <c r="I155" s="56">
        <f t="shared" si="175"/>
        <v>0</v>
      </c>
      <c r="J155" s="57">
        <f t="shared" si="175"/>
        <v>20.55</v>
      </c>
      <c r="K155" s="58">
        <f t="shared" si="149"/>
        <v>30</v>
      </c>
      <c r="L155" s="59">
        <f t="shared" si="150"/>
        <v>120</v>
      </c>
      <c r="M155" s="5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"/>
    </row>
    <row r="156" ht="14.25" customHeight="1">
      <c r="A156" s="51" t="s">
        <v>102</v>
      </c>
      <c r="B156" s="52">
        <v>30.0</v>
      </c>
      <c r="C156" s="53">
        <v>568.0</v>
      </c>
      <c r="D156" s="54">
        <v>5.8</v>
      </c>
      <c r="E156" s="54">
        <v>37.0</v>
      </c>
      <c r="F156" s="55">
        <v>47.0</v>
      </c>
      <c r="G156" s="56">
        <f t="shared" ref="G156:J156" si="176">C156*$B156/100</f>
        <v>170.4</v>
      </c>
      <c r="H156" s="56">
        <f t="shared" si="176"/>
        <v>1.74</v>
      </c>
      <c r="I156" s="56">
        <f t="shared" si="176"/>
        <v>11.1</v>
      </c>
      <c r="J156" s="57">
        <f t="shared" si="176"/>
        <v>14.1</v>
      </c>
      <c r="K156" s="58">
        <f t="shared" si="149"/>
        <v>30</v>
      </c>
      <c r="L156" s="59">
        <f t="shared" si="150"/>
        <v>120</v>
      </c>
      <c r="M156" s="5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"/>
    </row>
    <row r="157" ht="14.25" customHeight="1">
      <c r="A157" s="65"/>
      <c r="B157" s="66"/>
      <c r="C157" s="72"/>
      <c r="D157" s="73"/>
      <c r="E157" s="73"/>
      <c r="F157" s="74"/>
      <c r="G157" s="56">
        <f t="shared" ref="G157:J157" si="177">C157*$B157/100</f>
        <v>0</v>
      </c>
      <c r="H157" s="56">
        <f t="shared" si="177"/>
        <v>0</v>
      </c>
      <c r="I157" s="56">
        <f t="shared" si="177"/>
        <v>0</v>
      </c>
      <c r="J157" s="57">
        <f t="shared" si="177"/>
        <v>0</v>
      </c>
      <c r="K157" s="58" t="str">
        <f t="shared" si="149"/>
        <v/>
      </c>
      <c r="L157" s="59">
        <f t="shared" si="150"/>
        <v>0</v>
      </c>
      <c r="M157" s="5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"/>
    </row>
    <row r="158" ht="14.25" customHeight="1">
      <c r="A158" s="65"/>
      <c r="B158" s="66"/>
      <c r="C158" s="72"/>
      <c r="D158" s="73"/>
      <c r="E158" s="73"/>
      <c r="F158" s="74"/>
      <c r="G158" s="56">
        <f t="shared" ref="G158:J158" si="178">C158*$B158/100</f>
        <v>0</v>
      </c>
      <c r="H158" s="56">
        <f t="shared" si="178"/>
        <v>0</v>
      </c>
      <c r="I158" s="56">
        <f t="shared" si="178"/>
        <v>0</v>
      </c>
      <c r="J158" s="57">
        <f t="shared" si="178"/>
        <v>0</v>
      </c>
      <c r="K158" s="58" t="str">
        <f t="shared" si="149"/>
        <v/>
      </c>
      <c r="L158" s="59">
        <f t="shared" si="150"/>
        <v>0</v>
      </c>
      <c r="M158" s="5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"/>
    </row>
    <row r="159" ht="14.25" customHeight="1">
      <c r="A159" s="65"/>
      <c r="B159" s="66"/>
      <c r="C159" s="67"/>
      <c r="D159" s="68"/>
      <c r="E159" s="68"/>
      <c r="F159" s="69"/>
      <c r="G159" s="56">
        <f t="shared" ref="G159:J159" si="179">C159*$B159/100</f>
        <v>0</v>
      </c>
      <c r="H159" s="56">
        <f t="shared" si="179"/>
        <v>0</v>
      </c>
      <c r="I159" s="56">
        <f t="shared" si="179"/>
        <v>0</v>
      </c>
      <c r="J159" s="57">
        <f t="shared" si="179"/>
        <v>0</v>
      </c>
      <c r="K159" s="58" t="str">
        <f t="shared" si="149"/>
        <v/>
      </c>
      <c r="L159" s="59">
        <f t="shared" si="150"/>
        <v>0</v>
      </c>
      <c r="M159" s="5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"/>
    </row>
    <row r="160" ht="14.25" customHeight="1">
      <c r="A160" s="41" t="s">
        <v>122</v>
      </c>
      <c r="B160" s="42">
        <f t="shared" ref="B160:F160" si="180">SUM(B161:B170)</f>
        <v>220</v>
      </c>
      <c r="C160" s="42">
        <f t="shared" si="180"/>
        <v>2636</v>
      </c>
      <c r="D160" s="46">
        <f t="shared" si="180"/>
        <v>113.2</v>
      </c>
      <c r="E160" s="46">
        <f t="shared" si="180"/>
        <v>47.1</v>
      </c>
      <c r="F160" s="70">
        <f t="shared" si="180"/>
        <v>327</v>
      </c>
      <c r="G160" s="45">
        <f>(SUM(G161:G170))/$G131</f>
        <v>0.3394877652</v>
      </c>
      <c r="H160" s="46">
        <f t="shared" ref="H160:J160" si="181">SUM(H161:H170)</f>
        <v>26.94</v>
      </c>
      <c r="I160" s="46">
        <f t="shared" si="181"/>
        <v>27.38</v>
      </c>
      <c r="J160" s="70">
        <f t="shared" si="181"/>
        <v>97.02</v>
      </c>
      <c r="K160" s="48">
        <f t="shared" si="149"/>
        <v>220</v>
      </c>
      <c r="L160" s="49">
        <f t="shared" si="150"/>
        <v>880</v>
      </c>
      <c r="M160" s="39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6"/>
    </row>
    <row r="161" ht="14.25" customHeight="1">
      <c r="A161" s="51" t="s">
        <v>119</v>
      </c>
      <c r="B161" s="52">
        <v>60.0</v>
      </c>
      <c r="C161" s="53">
        <v>350.0</v>
      </c>
      <c r="D161" s="54">
        <v>8.0</v>
      </c>
      <c r="E161" s="54">
        <v>0.0</v>
      </c>
      <c r="F161" s="55">
        <v>78.0</v>
      </c>
      <c r="G161" s="56">
        <f t="shared" ref="G161:J161" si="182">C161*$B161/100</f>
        <v>210</v>
      </c>
      <c r="H161" s="56">
        <f t="shared" si="182"/>
        <v>4.8</v>
      </c>
      <c r="I161" s="56">
        <f t="shared" si="182"/>
        <v>0</v>
      </c>
      <c r="J161" s="57">
        <f t="shared" si="182"/>
        <v>46.8</v>
      </c>
      <c r="K161" s="58">
        <f t="shared" si="149"/>
        <v>60</v>
      </c>
      <c r="L161" s="59">
        <f t="shared" si="150"/>
        <v>240</v>
      </c>
      <c r="M161" s="5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"/>
    </row>
    <row r="162" ht="14.25" customHeight="1">
      <c r="A162" s="51" t="s">
        <v>115</v>
      </c>
      <c r="B162" s="52">
        <v>70.0</v>
      </c>
      <c r="C162" s="75">
        <v>380.0</v>
      </c>
      <c r="D162" s="76">
        <v>15.0</v>
      </c>
      <c r="E162" s="76">
        <v>35.0</v>
      </c>
      <c r="F162" s="77">
        <v>0.0</v>
      </c>
      <c r="G162" s="56">
        <f t="shared" ref="G162:J162" si="183">C162*$B162/100</f>
        <v>266</v>
      </c>
      <c r="H162" s="56">
        <f t="shared" si="183"/>
        <v>10.5</v>
      </c>
      <c r="I162" s="56">
        <f t="shared" si="183"/>
        <v>24.5</v>
      </c>
      <c r="J162" s="57">
        <f t="shared" si="183"/>
        <v>0</v>
      </c>
      <c r="K162" s="58">
        <f t="shared" si="149"/>
        <v>70</v>
      </c>
      <c r="L162" s="59">
        <f t="shared" si="150"/>
        <v>280</v>
      </c>
      <c r="M162" s="5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"/>
    </row>
    <row r="163" ht="14.25" customHeight="1">
      <c r="A163" s="51" t="s">
        <v>81</v>
      </c>
      <c r="B163" s="52">
        <v>18.0</v>
      </c>
      <c r="C163" s="75">
        <v>505.0</v>
      </c>
      <c r="D163" s="76">
        <v>0.0</v>
      </c>
      <c r="E163" s="76">
        <v>0.0</v>
      </c>
      <c r="F163" s="77">
        <v>99.0</v>
      </c>
      <c r="G163" s="56">
        <f t="shared" ref="G163:J163" si="184">C163*$B163/100</f>
        <v>90.9</v>
      </c>
      <c r="H163" s="56">
        <f t="shared" si="184"/>
        <v>0</v>
      </c>
      <c r="I163" s="56">
        <f t="shared" si="184"/>
        <v>0</v>
      </c>
      <c r="J163" s="57">
        <f t="shared" si="184"/>
        <v>17.82</v>
      </c>
      <c r="K163" s="58">
        <f t="shared" si="149"/>
        <v>18</v>
      </c>
      <c r="L163" s="59">
        <f t="shared" si="150"/>
        <v>72</v>
      </c>
      <c r="M163" s="5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"/>
    </row>
    <row r="164" ht="14.25" customHeight="1">
      <c r="A164" s="51" t="s">
        <v>24</v>
      </c>
      <c r="B164" s="52">
        <v>25.0</v>
      </c>
      <c r="C164" s="75">
        <v>420.0</v>
      </c>
      <c r="D164" s="76">
        <v>10.0</v>
      </c>
      <c r="E164" s="76">
        <v>10.0</v>
      </c>
      <c r="F164" s="77">
        <v>70.0</v>
      </c>
      <c r="G164" s="56">
        <f t="shared" ref="G164:J164" si="185">C164*$B164/100</f>
        <v>105</v>
      </c>
      <c r="H164" s="56">
        <f t="shared" si="185"/>
        <v>2.5</v>
      </c>
      <c r="I164" s="56">
        <f t="shared" si="185"/>
        <v>2.5</v>
      </c>
      <c r="J164" s="57">
        <f t="shared" si="185"/>
        <v>17.5</v>
      </c>
      <c r="K164" s="58">
        <f t="shared" si="149"/>
        <v>25</v>
      </c>
      <c r="L164" s="59">
        <f t="shared" si="150"/>
        <v>100</v>
      </c>
      <c r="M164" s="5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"/>
    </row>
    <row r="165" ht="14.25" customHeight="1">
      <c r="A165" s="51" t="s">
        <v>26</v>
      </c>
      <c r="B165" s="52">
        <v>2.0</v>
      </c>
      <c r="C165" s="80"/>
      <c r="D165" s="78"/>
      <c r="E165" s="78"/>
      <c r="F165" s="79"/>
      <c r="G165" s="56">
        <f t="shared" ref="G165:J165" si="186">C165*$B165/100</f>
        <v>0</v>
      </c>
      <c r="H165" s="56">
        <f t="shared" si="186"/>
        <v>0</v>
      </c>
      <c r="I165" s="56">
        <f t="shared" si="186"/>
        <v>0</v>
      </c>
      <c r="J165" s="57">
        <f t="shared" si="186"/>
        <v>0</v>
      </c>
      <c r="K165" s="58">
        <f t="shared" si="149"/>
        <v>2</v>
      </c>
      <c r="L165" s="59">
        <f t="shared" si="150"/>
        <v>8</v>
      </c>
      <c r="M165" s="5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"/>
    </row>
    <row r="166" ht="14.25" customHeight="1">
      <c r="A166" s="51" t="s">
        <v>42</v>
      </c>
      <c r="B166" s="52">
        <v>5.0</v>
      </c>
      <c r="C166" s="75">
        <v>0.0</v>
      </c>
      <c r="D166" s="76">
        <v>0.0</v>
      </c>
      <c r="E166" s="76">
        <v>0.0</v>
      </c>
      <c r="F166" s="77">
        <v>0.0</v>
      </c>
      <c r="G166" s="56">
        <f t="shared" ref="G166:J166" si="187">C166*$B166/100</f>
        <v>0</v>
      </c>
      <c r="H166" s="56">
        <f t="shared" si="187"/>
        <v>0</v>
      </c>
      <c r="I166" s="56">
        <f t="shared" si="187"/>
        <v>0</v>
      </c>
      <c r="J166" s="57">
        <f t="shared" si="187"/>
        <v>0</v>
      </c>
      <c r="K166" s="58">
        <f t="shared" si="149"/>
        <v>5</v>
      </c>
      <c r="L166" s="59">
        <f t="shared" si="150"/>
        <v>20</v>
      </c>
      <c r="M166" s="5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"/>
    </row>
    <row r="167" ht="14.25" customHeight="1">
      <c r="A167" s="51" t="s">
        <v>93</v>
      </c>
      <c r="B167" s="52">
        <v>10.0</v>
      </c>
      <c r="C167" s="75">
        <v>45.0</v>
      </c>
      <c r="D167" s="76">
        <v>2.0</v>
      </c>
      <c r="E167" s="76">
        <v>0.0</v>
      </c>
      <c r="F167" s="77">
        <v>9.0</v>
      </c>
      <c r="G167" s="56">
        <f t="shared" ref="G167:J167" si="188">C167*$B167/100</f>
        <v>4.5</v>
      </c>
      <c r="H167" s="56">
        <f t="shared" si="188"/>
        <v>0.2</v>
      </c>
      <c r="I167" s="56">
        <f t="shared" si="188"/>
        <v>0</v>
      </c>
      <c r="J167" s="57">
        <f t="shared" si="188"/>
        <v>0.9</v>
      </c>
      <c r="K167" s="58">
        <f t="shared" si="149"/>
        <v>10</v>
      </c>
      <c r="L167" s="59">
        <f t="shared" si="150"/>
        <v>40</v>
      </c>
      <c r="M167" s="5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"/>
    </row>
    <row r="168" ht="14.25" customHeight="1">
      <c r="A168" s="51" t="s">
        <v>86</v>
      </c>
      <c r="B168" s="52">
        <v>20.0</v>
      </c>
      <c r="C168" s="75">
        <v>326.0</v>
      </c>
      <c r="D168" s="76">
        <v>11.2</v>
      </c>
      <c r="E168" s="76">
        <v>1.7</v>
      </c>
      <c r="F168" s="77">
        <v>69.0</v>
      </c>
      <c r="G168" s="56">
        <f t="shared" ref="G168:J168" si="189">C168*$B168/100</f>
        <v>65.2</v>
      </c>
      <c r="H168" s="56">
        <f t="shared" si="189"/>
        <v>2.24</v>
      </c>
      <c r="I168" s="56">
        <f t="shared" si="189"/>
        <v>0.34</v>
      </c>
      <c r="J168" s="57">
        <f t="shared" si="189"/>
        <v>13.8</v>
      </c>
      <c r="K168" s="58">
        <f t="shared" si="149"/>
        <v>20</v>
      </c>
      <c r="L168" s="59">
        <f t="shared" si="150"/>
        <v>80</v>
      </c>
      <c r="M168" s="5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"/>
    </row>
    <row r="169" ht="14.25" customHeight="1">
      <c r="A169" s="51" t="s">
        <v>32</v>
      </c>
      <c r="B169" s="52">
        <v>10.0</v>
      </c>
      <c r="C169" s="75">
        <v>610.0</v>
      </c>
      <c r="D169" s="76">
        <v>67.0</v>
      </c>
      <c r="E169" s="76">
        <v>0.4</v>
      </c>
      <c r="F169" s="77">
        <v>2.0</v>
      </c>
      <c r="G169" s="56">
        <f t="shared" ref="G169:J169" si="190">C169*$B169/100</f>
        <v>61</v>
      </c>
      <c r="H169" s="56">
        <f t="shared" si="190"/>
        <v>6.7</v>
      </c>
      <c r="I169" s="56">
        <f t="shared" si="190"/>
        <v>0.04</v>
      </c>
      <c r="J169" s="57">
        <f t="shared" si="190"/>
        <v>0.2</v>
      </c>
      <c r="K169" s="58">
        <f t="shared" si="149"/>
        <v>10</v>
      </c>
      <c r="L169" s="59">
        <f t="shared" si="150"/>
        <v>40</v>
      </c>
      <c r="M169" s="5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"/>
    </row>
    <row r="170" ht="14.25" customHeight="1">
      <c r="A170" s="104"/>
      <c r="B170" s="105"/>
      <c r="C170" s="106"/>
      <c r="D170" s="84"/>
      <c r="E170" s="84"/>
      <c r="F170" s="107"/>
      <c r="G170" s="86">
        <f t="shared" ref="G170:J170" si="191">C170*$B170/100</f>
        <v>0</v>
      </c>
      <c r="H170" s="86">
        <f t="shared" si="191"/>
        <v>0</v>
      </c>
      <c r="I170" s="86">
        <f t="shared" si="191"/>
        <v>0</v>
      </c>
      <c r="J170" s="87">
        <f t="shared" si="191"/>
        <v>0</v>
      </c>
      <c r="K170" s="88" t="str">
        <f t="shared" si="149"/>
        <v/>
      </c>
      <c r="L170" s="89">
        <f t="shared" si="150"/>
        <v>0</v>
      </c>
      <c r="M170" s="5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"/>
    </row>
    <row r="171" ht="14.25" customHeight="1">
      <c r="A171" s="7"/>
      <c r="B171" s="8"/>
      <c r="C171" s="8"/>
      <c r="D171" s="8"/>
      <c r="E171" s="90"/>
      <c r="F171" s="91" t="s">
        <v>43</v>
      </c>
      <c r="G171" s="90"/>
      <c r="H171" s="92">
        <f t="shared" ref="H171:J171" si="192">ROUND(H131/(($H131+$I131+$J131)/6),2)</f>
        <v>0.92</v>
      </c>
      <c r="I171" s="92">
        <f t="shared" si="192"/>
        <v>1.03</v>
      </c>
      <c r="J171" s="93">
        <f t="shared" si="192"/>
        <v>4.05</v>
      </c>
      <c r="K171" s="94" t="s">
        <v>123</v>
      </c>
      <c r="L171" s="3"/>
      <c r="M171" s="95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"/>
    </row>
    <row r="172" ht="14.25" customHeight="1">
      <c r="A172" s="71"/>
      <c r="M172" s="71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"/>
    </row>
    <row r="173" ht="14.2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4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"/>
    </row>
    <row r="174" ht="14.2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4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"/>
    </row>
    <row r="175" ht="14.25" customHeight="1">
      <c r="A175" s="108" t="s">
        <v>63</v>
      </c>
      <c r="B175" s="97">
        <f t="shared" ref="B175:F175" si="193">SUM(B176,B187,B198,B204)</f>
        <v>589</v>
      </c>
      <c r="C175" s="97">
        <f t="shared" si="193"/>
        <v>7594</v>
      </c>
      <c r="D175" s="98">
        <f t="shared" si="193"/>
        <v>228.7</v>
      </c>
      <c r="E175" s="98">
        <f t="shared" si="193"/>
        <v>244.5</v>
      </c>
      <c r="F175" s="99">
        <f t="shared" si="193"/>
        <v>1047.5</v>
      </c>
      <c r="G175" s="100">
        <f>SUM(G177:G186,G188:G197,G199:G203,G205:G214)</f>
        <v>2336.15</v>
      </c>
      <c r="H175" s="101">
        <f t="shared" ref="H175:J175" si="194">SUM(H176,H187,H198,H204)</f>
        <v>81.62</v>
      </c>
      <c r="I175" s="101">
        <f t="shared" si="194"/>
        <v>78.875</v>
      </c>
      <c r="J175" s="96">
        <f t="shared" si="194"/>
        <v>309.07</v>
      </c>
      <c r="K175" s="97">
        <f t="shared" ref="K175:K214" si="197">B175</f>
        <v>589</v>
      </c>
      <c r="L175" s="102">
        <f t="shared" ref="L175:L214" si="198">K175*$L$3</f>
        <v>2356</v>
      </c>
      <c r="M175" s="39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6"/>
    </row>
    <row r="176" ht="14.25" customHeight="1">
      <c r="A176" s="41" t="s">
        <v>64</v>
      </c>
      <c r="B176" s="42">
        <f t="shared" ref="B176:F176" si="195">SUM(B177:B186)</f>
        <v>202</v>
      </c>
      <c r="C176" s="42">
        <f t="shared" si="195"/>
        <v>2695</v>
      </c>
      <c r="D176" s="43">
        <f t="shared" si="195"/>
        <v>81</v>
      </c>
      <c r="E176" s="43">
        <f t="shared" si="195"/>
        <v>42</v>
      </c>
      <c r="F176" s="44">
        <f t="shared" si="195"/>
        <v>481</v>
      </c>
      <c r="G176" s="45">
        <f>(SUM(G177:G186))/$G175</f>
        <v>0.306166128</v>
      </c>
      <c r="H176" s="46">
        <f t="shared" ref="H176:J176" si="196">SUM(H177:H186)</f>
        <v>25.1</v>
      </c>
      <c r="I176" s="46">
        <f t="shared" si="196"/>
        <v>8.15</v>
      </c>
      <c r="J176" s="47">
        <f t="shared" si="196"/>
        <v>136.2</v>
      </c>
      <c r="K176" s="48">
        <f t="shared" si="197"/>
        <v>202</v>
      </c>
      <c r="L176" s="49">
        <f t="shared" si="198"/>
        <v>808</v>
      </c>
      <c r="M176" s="5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6"/>
    </row>
    <row r="177" ht="14.25" customHeight="1">
      <c r="A177" s="51" t="s">
        <v>108</v>
      </c>
      <c r="B177" s="52">
        <v>60.0</v>
      </c>
      <c r="C177" s="53">
        <v>320.0</v>
      </c>
      <c r="D177" s="54">
        <v>11.0</v>
      </c>
      <c r="E177" s="54">
        <v>0.0</v>
      </c>
      <c r="F177" s="55">
        <v>73.0</v>
      </c>
      <c r="G177" s="56">
        <f t="shared" ref="G177:J177" si="199">C177*$B177/100</f>
        <v>192</v>
      </c>
      <c r="H177" s="56">
        <f t="shared" si="199"/>
        <v>6.6</v>
      </c>
      <c r="I177" s="56">
        <f t="shared" si="199"/>
        <v>0</v>
      </c>
      <c r="J177" s="57">
        <f t="shared" si="199"/>
        <v>43.8</v>
      </c>
      <c r="K177" s="58">
        <f t="shared" si="197"/>
        <v>60</v>
      </c>
      <c r="L177" s="59">
        <f t="shared" si="198"/>
        <v>240</v>
      </c>
      <c r="M177" s="5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"/>
    </row>
    <row r="178" ht="14.25" customHeight="1">
      <c r="A178" s="51" t="s">
        <v>79</v>
      </c>
      <c r="B178" s="52">
        <v>30.0</v>
      </c>
      <c r="C178" s="61">
        <v>350.0</v>
      </c>
      <c r="D178" s="62">
        <v>38.0</v>
      </c>
      <c r="E178" s="63">
        <v>1.0</v>
      </c>
      <c r="F178" s="64">
        <v>50.0</v>
      </c>
      <c r="G178" s="56">
        <f t="shared" ref="G178:J178" si="200">C178*$B178/100</f>
        <v>105</v>
      </c>
      <c r="H178" s="56">
        <f t="shared" si="200"/>
        <v>11.4</v>
      </c>
      <c r="I178" s="56">
        <f t="shared" si="200"/>
        <v>0.3</v>
      </c>
      <c r="J178" s="57">
        <f t="shared" si="200"/>
        <v>15</v>
      </c>
      <c r="K178" s="58">
        <f t="shared" si="197"/>
        <v>30</v>
      </c>
      <c r="L178" s="59">
        <f t="shared" si="198"/>
        <v>120</v>
      </c>
      <c r="M178" s="5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"/>
    </row>
    <row r="179" ht="14.25" customHeight="1">
      <c r="A179" s="51" t="s">
        <v>23</v>
      </c>
      <c r="B179" s="52">
        <v>30.0</v>
      </c>
      <c r="C179" s="61">
        <v>230.0</v>
      </c>
      <c r="D179" s="62">
        <v>2.0</v>
      </c>
      <c r="E179" s="63">
        <v>1.0</v>
      </c>
      <c r="F179" s="64">
        <v>65.0</v>
      </c>
      <c r="G179" s="56">
        <f t="shared" ref="G179:J179" si="201">C179*$B179/100</f>
        <v>69</v>
      </c>
      <c r="H179" s="56">
        <f t="shared" si="201"/>
        <v>0.6</v>
      </c>
      <c r="I179" s="56">
        <f t="shared" si="201"/>
        <v>0.3</v>
      </c>
      <c r="J179" s="57">
        <f t="shared" si="201"/>
        <v>19.5</v>
      </c>
      <c r="K179" s="58">
        <f t="shared" si="197"/>
        <v>30</v>
      </c>
      <c r="L179" s="59">
        <f t="shared" si="198"/>
        <v>120</v>
      </c>
      <c r="M179" s="5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"/>
    </row>
    <row r="180" ht="14.25" customHeight="1">
      <c r="A180" s="51" t="s">
        <v>80</v>
      </c>
      <c r="B180" s="52">
        <v>20.0</v>
      </c>
      <c r="C180" s="61">
        <v>340.0</v>
      </c>
      <c r="D180" s="63">
        <v>10.0</v>
      </c>
      <c r="E180" s="63">
        <v>1.0</v>
      </c>
      <c r="F180" s="64">
        <v>69.0</v>
      </c>
      <c r="G180" s="56">
        <f t="shared" ref="G180:J180" si="202">C180*$B180/100</f>
        <v>68</v>
      </c>
      <c r="H180" s="56">
        <f t="shared" si="202"/>
        <v>2</v>
      </c>
      <c r="I180" s="56">
        <f t="shared" si="202"/>
        <v>0.2</v>
      </c>
      <c r="J180" s="57">
        <f t="shared" si="202"/>
        <v>13.8</v>
      </c>
      <c r="K180" s="58">
        <f t="shared" si="197"/>
        <v>20</v>
      </c>
      <c r="L180" s="59">
        <f t="shared" si="198"/>
        <v>80</v>
      </c>
      <c r="M180" s="5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"/>
    </row>
    <row r="181" ht="14.25" customHeight="1">
      <c r="A181" s="51" t="s">
        <v>81</v>
      </c>
      <c r="B181" s="52">
        <v>15.0</v>
      </c>
      <c r="C181" s="61">
        <v>505.0</v>
      </c>
      <c r="D181" s="63">
        <v>0.0</v>
      </c>
      <c r="E181" s="63">
        <v>0.0</v>
      </c>
      <c r="F181" s="64">
        <v>99.0</v>
      </c>
      <c r="G181" s="56">
        <f t="shared" ref="G181:J181" si="203">C181*$B181/100</f>
        <v>75.75</v>
      </c>
      <c r="H181" s="56">
        <f t="shared" si="203"/>
        <v>0</v>
      </c>
      <c r="I181" s="56">
        <f t="shared" si="203"/>
        <v>0</v>
      </c>
      <c r="J181" s="57">
        <f t="shared" si="203"/>
        <v>14.85</v>
      </c>
      <c r="K181" s="58">
        <f t="shared" si="197"/>
        <v>15</v>
      </c>
      <c r="L181" s="59">
        <f t="shared" si="198"/>
        <v>60</v>
      </c>
      <c r="M181" s="5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"/>
    </row>
    <row r="182" ht="14.25" customHeight="1">
      <c r="A182" s="51" t="s">
        <v>82</v>
      </c>
      <c r="B182" s="52">
        <v>2.0</v>
      </c>
      <c r="C182" s="61">
        <v>0.0</v>
      </c>
      <c r="D182" s="63">
        <v>0.0</v>
      </c>
      <c r="E182" s="63">
        <v>0.0</v>
      </c>
      <c r="F182" s="64">
        <v>0.0</v>
      </c>
      <c r="G182" s="56">
        <f t="shared" ref="G182:J182" si="204">C182*$B182/100</f>
        <v>0</v>
      </c>
      <c r="H182" s="56">
        <f t="shared" si="204"/>
        <v>0</v>
      </c>
      <c r="I182" s="56">
        <f t="shared" si="204"/>
        <v>0</v>
      </c>
      <c r="J182" s="57">
        <f t="shared" si="204"/>
        <v>0</v>
      </c>
      <c r="K182" s="58">
        <f t="shared" si="197"/>
        <v>2</v>
      </c>
      <c r="L182" s="59">
        <f t="shared" si="198"/>
        <v>8</v>
      </c>
      <c r="M182" s="5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"/>
    </row>
    <row r="183" ht="14.25" customHeight="1">
      <c r="A183" s="51" t="s">
        <v>24</v>
      </c>
      <c r="B183" s="52">
        <v>30.0</v>
      </c>
      <c r="C183" s="61">
        <v>420.0</v>
      </c>
      <c r="D183" s="63">
        <v>10.0</v>
      </c>
      <c r="E183" s="63">
        <v>10.0</v>
      </c>
      <c r="F183" s="64">
        <v>70.0</v>
      </c>
      <c r="G183" s="56">
        <f t="shared" ref="G183:J183" si="205">C183*$B183/100</f>
        <v>126</v>
      </c>
      <c r="H183" s="56">
        <f t="shared" si="205"/>
        <v>3</v>
      </c>
      <c r="I183" s="56">
        <f t="shared" si="205"/>
        <v>3</v>
      </c>
      <c r="J183" s="57">
        <f t="shared" si="205"/>
        <v>21</v>
      </c>
      <c r="K183" s="58">
        <f t="shared" si="197"/>
        <v>30</v>
      </c>
      <c r="L183" s="59">
        <f t="shared" si="198"/>
        <v>120</v>
      </c>
      <c r="M183" s="5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"/>
    </row>
    <row r="184" ht="14.25" customHeight="1">
      <c r="A184" s="51" t="s">
        <v>124</v>
      </c>
      <c r="B184" s="52">
        <v>15.0</v>
      </c>
      <c r="C184" s="61">
        <v>530.0</v>
      </c>
      <c r="D184" s="63">
        <v>10.0</v>
      </c>
      <c r="E184" s="63">
        <v>29.0</v>
      </c>
      <c r="F184" s="64">
        <v>55.0</v>
      </c>
      <c r="G184" s="56">
        <f t="shared" ref="G184:J184" si="206">C184*$B184/100</f>
        <v>79.5</v>
      </c>
      <c r="H184" s="56">
        <f t="shared" si="206"/>
        <v>1.5</v>
      </c>
      <c r="I184" s="56">
        <f t="shared" si="206"/>
        <v>4.35</v>
      </c>
      <c r="J184" s="57">
        <f t="shared" si="206"/>
        <v>8.25</v>
      </c>
      <c r="K184" s="58">
        <f t="shared" si="197"/>
        <v>15</v>
      </c>
      <c r="L184" s="59">
        <f t="shared" si="198"/>
        <v>60</v>
      </c>
      <c r="M184" s="5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"/>
    </row>
    <row r="185" ht="14.25" customHeight="1">
      <c r="A185" s="65"/>
      <c r="B185" s="66"/>
      <c r="C185" s="67"/>
      <c r="D185" s="68"/>
      <c r="E185" s="68"/>
      <c r="F185" s="69"/>
      <c r="G185" s="56">
        <f t="shared" ref="G185:J185" si="207">C185*$B185/100</f>
        <v>0</v>
      </c>
      <c r="H185" s="56">
        <f t="shared" si="207"/>
        <v>0</v>
      </c>
      <c r="I185" s="56">
        <f t="shared" si="207"/>
        <v>0</v>
      </c>
      <c r="J185" s="57">
        <f t="shared" si="207"/>
        <v>0</v>
      </c>
      <c r="K185" s="58" t="str">
        <f t="shared" si="197"/>
        <v/>
      </c>
      <c r="L185" s="59">
        <f t="shared" si="198"/>
        <v>0</v>
      </c>
      <c r="M185" s="5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"/>
    </row>
    <row r="186" ht="14.25" customHeight="1">
      <c r="A186" s="65"/>
      <c r="B186" s="66"/>
      <c r="C186" s="67"/>
      <c r="D186" s="68"/>
      <c r="E186" s="68"/>
      <c r="F186" s="69"/>
      <c r="G186" s="56">
        <f t="shared" ref="G186:J186" si="208">C186*$B186/100</f>
        <v>0</v>
      </c>
      <c r="H186" s="56">
        <f t="shared" si="208"/>
        <v>0</v>
      </c>
      <c r="I186" s="56">
        <f t="shared" si="208"/>
        <v>0</v>
      </c>
      <c r="J186" s="57">
        <f t="shared" si="208"/>
        <v>0</v>
      </c>
      <c r="K186" s="58" t="str">
        <f t="shared" si="197"/>
        <v/>
      </c>
      <c r="L186" s="59">
        <f t="shared" si="198"/>
        <v>0</v>
      </c>
      <c r="M186" s="5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"/>
    </row>
    <row r="187" ht="14.25" customHeight="1">
      <c r="A187" s="41" t="s">
        <v>65</v>
      </c>
      <c r="B187" s="42">
        <f>SUM(B188:B197)</f>
        <v>127</v>
      </c>
      <c r="C187" s="42">
        <f t="shared" ref="C187:F187" si="209">SUM(C188:C196)</f>
        <v>1709</v>
      </c>
      <c r="D187" s="46">
        <f t="shared" si="209"/>
        <v>44</v>
      </c>
      <c r="E187" s="46">
        <f t="shared" si="209"/>
        <v>97.7</v>
      </c>
      <c r="F187" s="70">
        <f t="shared" si="209"/>
        <v>156</v>
      </c>
      <c r="G187" s="45">
        <f>(SUM(G188:G197))/$G175</f>
        <v>0.2320056503</v>
      </c>
      <c r="H187" s="46">
        <f t="shared" ref="H187:J187" si="210">SUM(H188:H197)</f>
        <v>13.17</v>
      </c>
      <c r="I187" s="46">
        <f t="shared" si="210"/>
        <v>32.49</v>
      </c>
      <c r="J187" s="47">
        <f t="shared" si="210"/>
        <v>46.25</v>
      </c>
      <c r="K187" s="48">
        <f t="shared" si="197"/>
        <v>127</v>
      </c>
      <c r="L187" s="49">
        <f t="shared" si="198"/>
        <v>508</v>
      </c>
      <c r="M187" s="5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6"/>
    </row>
    <row r="188" ht="14.25" customHeight="1">
      <c r="A188" s="51" t="s">
        <v>84</v>
      </c>
      <c r="B188" s="52">
        <v>40.0</v>
      </c>
      <c r="C188" s="53">
        <v>335.0</v>
      </c>
      <c r="D188" s="54">
        <v>8.0</v>
      </c>
      <c r="E188" s="54">
        <v>15.0</v>
      </c>
      <c r="F188" s="55">
        <v>40.0</v>
      </c>
      <c r="G188" s="56">
        <f t="shared" ref="G188:J188" si="211">C188*$B188/100</f>
        <v>134</v>
      </c>
      <c r="H188" s="56">
        <f t="shared" si="211"/>
        <v>3.2</v>
      </c>
      <c r="I188" s="56">
        <f t="shared" si="211"/>
        <v>6</v>
      </c>
      <c r="J188" s="57">
        <f t="shared" si="211"/>
        <v>16</v>
      </c>
      <c r="K188" s="58">
        <f t="shared" si="197"/>
        <v>40</v>
      </c>
      <c r="L188" s="59">
        <f t="shared" si="198"/>
        <v>160</v>
      </c>
      <c r="M188" s="5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"/>
    </row>
    <row r="189" ht="14.25" customHeight="1">
      <c r="A189" s="51" t="s">
        <v>101</v>
      </c>
      <c r="B189" s="52">
        <v>30.0</v>
      </c>
      <c r="C189" s="61">
        <v>480.0</v>
      </c>
      <c r="D189" s="63">
        <v>19.0</v>
      </c>
      <c r="E189" s="63">
        <v>44.0</v>
      </c>
      <c r="F189" s="64">
        <v>0.0</v>
      </c>
      <c r="G189" s="56">
        <f t="shared" ref="G189:J189" si="212">C189*$B189/100</f>
        <v>144</v>
      </c>
      <c r="H189" s="56">
        <f t="shared" si="212"/>
        <v>5.7</v>
      </c>
      <c r="I189" s="56">
        <f t="shared" si="212"/>
        <v>13.2</v>
      </c>
      <c r="J189" s="57">
        <f t="shared" si="212"/>
        <v>0</v>
      </c>
      <c r="K189" s="58">
        <f t="shared" si="197"/>
        <v>30</v>
      </c>
      <c r="L189" s="59">
        <f t="shared" si="198"/>
        <v>120</v>
      </c>
      <c r="M189" s="5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"/>
    </row>
    <row r="190" ht="14.25" customHeight="1">
      <c r="A190" s="51" t="s">
        <v>86</v>
      </c>
      <c r="B190" s="52">
        <v>20.0</v>
      </c>
      <c r="C190" s="61">
        <v>326.0</v>
      </c>
      <c r="D190" s="63">
        <v>11.2</v>
      </c>
      <c r="E190" s="63">
        <v>1.7</v>
      </c>
      <c r="F190" s="64">
        <v>69.0</v>
      </c>
      <c r="G190" s="56">
        <f t="shared" ref="G190:J190" si="213">C190*$B190/100</f>
        <v>65.2</v>
      </c>
      <c r="H190" s="56">
        <f t="shared" si="213"/>
        <v>2.24</v>
      </c>
      <c r="I190" s="56">
        <f t="shared" si="213"/>
        <v>0.34</v>
      </c>
      <c r="J190" s="57">
        <f t="shared" si="213"/>
        <v>13.8</v>
      </c>
      <c r="K190" s="58">
        <f t="shared" si="197"/>
        <v>20</v>
      </c>
      <c r="L190" s="59">
        <f t="shared" si="198"/>
        <v>80</v>
      </c>
      <c r="M190" s="5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"/>
    </row>
    <row r="191" ht="14.25" customHeight="1">
      <c r="A191" s="51" t="s">
        <v>87</v>
      </c>
      <c r="B191" s="52">
        <v>35.0</v>
      </c>
      <c r="C191" s="61">
        <v>568.0</v>
      </c>
      <c r="D191" s="63">
        <v>5.8</v>
      </c>
      <c r="E191" s="63">
        <v>37.0</v>
      </c>
      <c r="F191" s="64">
        <v>47.0</v>
      </c>
      <c r="G191" s="56">
        <f t="shared" ref="G191:J191" si="214">C191*$B191/100</f>
        <v>198.8</v>
      </c>
      <c r="H191" s="56">
        <f t="shared" si="214"/>
        <v>2.03</v>
      </c>
      <c r="I191" s="56">
        <f t="shared" si="214"/>
        <v>12.95</v>
      </c>
      <c r="J191" s="57">
        <f t="shared" si="214"/>
        <v>16.45</v>
      </c>
      <c r="K191" s="58">
        <f t="shared" si="197"/>
        <v>35</v>
      </c>
      <c r="L191" s="59">
        <f t="shared" si="198"/>
        <v>140</v>
      </c>
      <c r="M191" s="5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"/>
    </row>
    <row r="192" ht="14.25" customHeight="1">
      <c r="A192" s="51" t="s">
        <v>82</v>
      </c>
      <c r="B192" s="52">
        <v>2.0</v>
      </c>
      <c r="C192" s="61">
        <v>0.0</v>
      </c>
      <c r="D192" s="63">
        <v>0.0</v>
      </c>
      <c r="E192" s="63">
        <v>0.0</v>
      </c>
      <c r="F192" s="64">
        <v>0.0</v>
      </c>
      <c r="G192" s="56">
        <f t="shared" ref="G192:J192" si="215">C192*$B192/100</f>
        <v>0</v>
      </c>
      <c r="H192" s="56">
        <f t="shared" si="215"/>
        <v>0</v>
      </c>
      <c r="I192" s="56">
        <f t="shared" si="215"/>
        <v>0</v>
      </c>
      <c r="J192" s="57">
        <f t="shared" si="215"/>
        <v>0</v>
      </c>
      <c r="K192" s="58">
        <f t="shared" si="197"/>
        <v>2</v>
      </c>
      <c r="L192" s="59">
        <f t="shared" si="198"/>
        <v>8</v>
      </c>
      <c r="M192" s="5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"/>
    </row>
    <row r="193" ht="14.25" customHeight="1">
      <c r="A193" s="65"/>
      <c r="B193" s="66"/>
      <c r="C193" s="67"/>
      <c r="D193" s="68"/>
      <c r="E193" s="68"/>
      <c r="F193" s="69"/>
      <c r="G193" s="56">
        <f t="shared" ref="G193:J193" si="216">C193*$B193/100</f>
        <v>0</v>
      </c>
      <c r="H193" s="56">
        <f t="shared" si="216"/>
        <v>0</v>
      </c>
      <c r="I193" s="56">
        <f t="shared" si="216"/>
        <v>0</v>
      </c>
      <c r="J193" s="57">
        <f t="shared" si="216"/>
        <v>0</v>
      </c>
      <c r="K193" s="58" t="str">
        <f t="shared" si="197"/>
        <v/>
      </c>
      <c r="L193" s="59">
        <f t="shared" si="198"/>
        <v>0</v>
      </c>
      <c r="M193" s="5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"/>
    </row>
    <row r="194" ht="14.25" customHeight="1">
      <c r="A194" s="65"/>
      <c r="B194" s="66"/>
      <c r="C194" s="67"/>
      <c r="D194" s="68"/>
      <c r="E194" s="68"/>
      <c r="F194" s="69"/>
      <c r="G194" s="56">
        <f t="shared" ref="G194:J194" si="217">C194*$B194/100</f>
        <v>0</v>
      </c>
      <c r="H194" s="56">
        <f t="shared" si="217"/>
        <v>0</v>
      </c>
      <c r="I194" s="56">
        <f t="shared" si="217"/>
        <v>0</v>
      </c>
      <c r="J194" s="57">
        <f t="shared" si="217"/>
        <v>0</v>
      </c>
      <c r="K194" s="58" t="str">
        <f t="shared" si="197"/>
        <v/>
      </c>
      <c r="L194" s="59">
        <f t="shared" si="198"/>
        <v>0</v>
      </c>
      <c r="M194" s="5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"/>
    </row>
    <row r="195" ht="14.25" customHeight="1">
      <c r="A195" s="65"/>
      <c r="B195" s="66"/>
      <c r="C195" s="67"/>
      <c r="D195" s="68"/>
      <c r="E195" s="68"/>
      <c r="F195" s="69"/>
      <c r="G195" s="56">
        <f t="shared" ref="G195:J195" si="218">C195*$B195/100</f>
        <v>0</v>
      </c>
      <c r="H195" s="56">
        <f t="shared" si="218"/>
        <v>0</v>
      </c>
      <c r="I195" s="56">
        <f t="shared" si="218"/>
        <v>0</v>
      </c>
      <c r="J195" s="57">
        <f t="shared" si="218"/>
        <v>0</v>
      </c>
      <c r="K195" s="58" t="str">
        <f t="shared" si="197"/>
        <v/>
      </c>
      <c r="L195" s="59">
        <f t="shared" si="198"/>
        <v>0</v>
      </c>
      <c r="M195" s="5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"/>
    </row>
    <row r="196" ht="14.25" customHeight="1">
      <c r="A196" s="65"/>
      <c r="B196" s="66"/>
      <c r="C196" s="67"/>
      <c r="D196" s="68"/>
      <c r="E196" s="68"/>
      <c r="F196" s="69"/>
      <c r="G196" s="56">
        <f t="shared" ref="G196:J196" si="219">C196*$B196/100</f>
        <v>0</v>
      </c>
      <c r="H196" s="56">
        <f t="shared" si="219"/>
        <v>0</v>
      </c>
      <c r="I196" s="56">
        <f t="shared" si="219"/>
        <v>0</v>
      </c>
      <c r="J196" s="57">
        <f t="shared" si="219"/>
        <v>0</v>
      </c>
      <c r="K196" s="58" t="str">
        <f t="shared" si="197"/>
        <v/>
      </c>
      <c r="L196" s="59">
        <f t="shared" si="198"/>
        <v>0</v>
      </c>
      <c r="M196" s="5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"/>
    </row>
    <row r="197" ht="14.25" customHeight="1">
      <c r="A197" s="65"/>
      <c r="B197" s="66"/>
      <c r="C197" s="67"/>
      <c r="D197" s="68"/>
      <c r="E197" s="68"/>
      <c r="F197" s="69"/>
      <c r="G197" s="56">
        <f t="shared" ref="G197:J197" si="220">C197*$B197/100</f>
        <v>0</v>
      </c>
      <c r="H197" s="56">
        <f t="shared" si="220"/>
        <v>0</v>
      </c>
      <c r="I197" s="56">
        <f t="shared" si="220"/>
        <v>0</v>
      </c>
      <c r="J197" s="57">
        <f t="shared" si="220"/>
        <v>0</v>
      </c>
      <c r="K197" s="58" t="str">
        <f t="shared" si="197"/>
        <v/>
      </c>
      <c r="L197" s="59">
        <f t="shared" si="198"/>
        <v>0</v>
      </c>
      <c r="M197" s="5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"/>
    </row>
    <row r="198" ht="14.25" customHeight="1">
      <c r="A198" s="41" t="s">
        <v>125</v>
      </c>
      <c r="B198" s="42">
        <f t="shared" ref="B198:F198" si="221">SUM(B199:B203)</f>
        <v>80</v>
      </c>
      <c r="C198" s="42">
        <f t="shared" si="221"/>
        <v>1134</v>
      </c>
      <c r="D198" s="46">
        <f t="shared" si="221"/>
        <v>19.4</v>
      </c>
      <c r="E198" s="46">
        <f t="shared" si="221"/>
        <v>83</v>
      </c>
      <c r="F198" s="70">
        <f t="shared" si="221"/>
        <v>73.2</v>
      </c>
      <c r="G198" s="45">
        <f>(SUM(G199:G203))/$G175</f>
        <v>0.1896282345</v>
      </c>
      <c r="H198" s="46">
        <f t="shared" ref="H198:J198" si="222">SUM(H199:H203)</f>
        <v>6.9</v>
      </c>
      <c r="I198" s="46">
        <f t="shared" si="222"/>
        <v>30.3</v>
      </c>
      <c r="J198" s="46">
        <f t="shared" si="222"/>
        <v>34.4</v>
      </c>
      <c r="K198" s="48">
        <f t="shared" si="197"/>
        <v>80</v>
      </c>
      <c r="L198" s="49">
        <f t="shared" si="198"/>
        <v>320</v>
      </c>
      <c r="M198" s="39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6"/>
    </row>
    <row r="199" ht="14.25" customHeight="1">
      <c r="A199" s="51" t="s">
        <v>126</v>
      </c>
      <c r="B199" s="52">
        <v>50.0</v>
      </c>
      <c r="C199" s="53">
        <v>514.0</v>
      </c>
      <c r="D199" s="110">
        <v>5.4</v>
      </c>
      <c r="E199" s="109">
        <v>27.0</v>
      </c>
      <c r="F199" s="109">
        <v>62.2</v>
      </c>
      <c r="G199" s="56">
        <f t="shared" ref="G199:J199" si="223">C199*$B199/100</f>
        <v>257</v>
      </c>
      <c r="H199" s="56">
        <f t="shared" si="223"/>
        <v>2.7</v>
      </c>
      <c r="I199" s="56">
        <f t="shared" si="223"/>
        <v>13.5</v>
      </c>
      <c r="J199" s="57">
        <f t="shared" si="223"/>
        <v>31.1</v>
      </c>
      <c r="K199" s="58">
        <f t="shared" si="197"/>
        <v>50</v>
      </c>
      <c r="L199" s="59">
        <f t="shared" si="198"/>
        <v>200</v>
      </c>
      <c r="M199" s="5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"/>
    </row>
    <row r="200" ht="14.25" customHeight="1">
      <c r="A200" s="51" t="s">
        <v>127</v>
      </c>
      <c r="B200" s="52">
        <v>30.0</v>
      </c>
      <c r="C200" s="53">
        <v>620.0</v>
      </c>
      <c r="D200" s="54">
        <v>14.0</v>
      </c>
      <c r="E200" s="54">
        <v>56.0</v>
      </c>
      <c r="F200" s="55">
        <v>11.0</v>
      </c>
      <c r="G200" s="56">
        <f t="shared" ref="G200:J200" si="224">C200*$B200/100</f>
        <v>186</v>
      </c>
      <c r="H200" s="56">
        <f t="shared" si="224"/>
        <v>4.2</v>
      </c>
      <c r="I200" s="56">
        <f t="shared" si="224"/>
        <v>16.8</v>
      </c>
      <c r="J200" s="57">
        <f t="shared" si="224"/>
        <v>3.3</v>
      </c>
      <c r="K200" s="58">
        <f t="shared" si="197"/>
        <v>30</v>
      </c>
      <c r="L200" s="59">
        <f t="shared" si="198"/>
        <v>120</v>
      </c>
      <c r="M200" s="5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"/>
    </row>
    <row r="201" ht="14.25" customHeight="1">
      <c r="A201" s="65"/>
      <c r="B201" s="66"/>
      <c r="C201" s="72"/>
      <c r="D201" s="73"/>
      <c r="E201" s="73"/>
      <c r="F201" s="74"/>
      <c r="G201" s="56">
        <f t="shared" ref="G201:J201" si="225">C201*$B201/100</f>
        <v>0</v>
      </c>
      <c r="H201" s="56">
        <f t="shared" si="225"/>
        <v>0</v>
      </c>
      <c r="I201" s="56">
        <f t="shared" si="225"/>
        <v>0</v>
      </c>
      <c r="J201" s="57">
        <f t="shared" si="225"/>
        <v>0</v>
      </c>
      <c r="K201" s="58" t="str">
        <f t="shared" si="197"/>
        <v/>
      </c>
      <c r="L201" s="59">
        <f t="shared" si="198"/>
        <v>0</v>
      </c>
      <c r="M201" s="5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"/>
    </row>
    <row r="202" ht="14.25" customHeight="1">
      <c r="A202" s="65"/>
      <c r="B202" s="66"/>
      <c r="C202" s="72"/>
      <c r="D202" s="73"/>
      <c r="E202" s="73"/>
      <c r="F202" s="74"/>
      <c r="G202" s="56">
        <f t="shared" ref="G202:J202" si="226">C202*$B202/100</f>
        <v>0</v>
      </c>
      <c r="H202" s="56">
        <f t="shared" si="226"/>
        <v>0</v>
      </c>
      <c r="I202" s="56">
        <f t="shared" si="226"/>
        <v>0</v>
      </c>
      <c r="J202" s="57">
        <f t="shared" si="226"/>
        <v>0</v>
      </c>
      <c r="K202" s="58" t="str">
        <f t="shared" si="197"/>
        <v/>
      </c>
      <c r="L202" s="59">
        <f t="shared" si="198"/>
        <v>0</v>
      </c>
      <c r="M202" s="5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"/>
    </row>
    <row r="203" ht="14.25" customHeight="1">
      <c r="A203" s="65"/>
      <c r="B203" s="66"/>
      <c r="C203" s="67"/>
      <c r="D203" s="68"/>
      <c r="E203" s="68"/>
      <c r="F203" s="69"/>
      <c r="G203" s="56">
        <f t="shared" ref="G203:J203" si="227">C203*$B203/100</f>
        <v>0</v>
      </c>
      <c r="H203" s="56">
        <f t="shared" si="227"/>
        <v>0</v>
      </c>
      <c r="I203" s="56">
        <f t="shared" si="227"/>
        <v>0</v>
      </c>
      <c r="J203" s="57">
        <f t="shared" si="227"/>
        <v>0</v>
      </c>
      <c r="K203" s="58" t="str">
        <f t="shared" si="197"/>
        <v/>
      </c>
      <c r="L203" s="59">
        <f t="shared" si="198"/>
        <v>0</v>
      </c>
      <c r="M203" s="5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"/>
    </row>
    <row r="204" ht="14.25" customHeight="1">
      <c r="A204" s="41" t="s">
        <v>128</v>
      </c>
      <c r="B204" s="42">
        <f t="shared" ref="B204:F204" si="228">SUM(B205:B214)</f>
        <v>180</v>
      </c>
      <c r="C204" s="42">
        <f t="shared" si="228"/>
        <v>2056</v>
      </c>
      <c r="D204" s="46">
        <f t="shared" si="228"/>
        <v>84.3</v>
      </c>
      <c r="E204" s="46">
        <f t="shared" si="228"/>
        <v>21.8</v>
      </c>
      <c r="F204" s="70">
        <f t="shared" si="228"/>
        <v>337.3</v>
      </c>
      <c r="G204" s="45">
        <f>(SUM(G205:G214))/$G175</f>
        <v>0.2721999872</v>
      </c>
      <c r="H204" s="46">
        <f t="shared" ref="H204:J204" si="229">SUM(H205:H214)</f>
        <v>36.45</v>
      </c>
      <c r="I204" s="46">
        <f t="shared" si="229"/>
        <v>7.935</v>
      </c>
      <c r="J204" s="70">
        <f t="shared" si="229"/>
        <v>92.22</v>
      </c>
      <c r="K204" s="48">
        <f t="shared" si="197"/>
        <v>180</v>
      </c>
      <c r="L204" s="49">
        <f t="shared" si="198"/>
        <v>720</v>
      </c>
      <c r="M204" s="39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6"/>
    </row>
    <row r="205" ht="14.25" customHeight="1">
      <c r="A205" s="51" t="s">
        <v>114</v>
      </c>
      <c r="B205" s="52">
        <v>50.0</v>
      </c>
      <c r="C205" s="75">
        <v>315.0</v>
      </c>
      <c r="D205" s="76">
        <v>6.1</v>
      </c>
      <c r="E205" s="76">
        <v>0.0</v>
      </c>
      <c r="F205" s="77">
        <v>72.3</v>
      </c>
      <c r="G205" s="56">
        <f t="shared" ref="G205:J205" si="230">C205*$B205/100</f>
        <v>157.5</v>
      </c>
      <c r="H205" s="56">
        <f t="shared" si="230"/>
        <v>3.05</v>
      </c>
      <c r="I205" s="56">
        <f t="shared" si="230"/>
        <v>0</v>
      </c>
      <c r="J205" s="57">
        <f t="shared" si="230"/>
        <v>36.15</v>
      </c>
      <c r="K205" s="58">
        <f t="shared" si="197"/>
        <v>50</v>
      </c>
      <c r="L205" s="59">
        <f t="shared" si="198"/>
        <v>200</v>
      </c>
      <c r="M205" s="5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"/>
    </row>
    <row r="206" ht="14.25" customHeight="1">
      <c r="A206" s="51" t="s">
        <v>129</v>
      </c>
      <c r="B206" s="52">
        <v>50.0</v>
      </c>
      <c r="C206" s="75">
        <v>380.0</v>
      </c>
      <c r="D206" s="76">
        <v>56.0</v>
      </c>
      <c r="E206" s="76">
        <v>10.0</v>
      </c>
      <c r="F206" s="77">
        <v>2.0</v>
      </c>
      <c r="G206" s="56">
        <f t="shared" ref="G206:J206" si="231">C206*$B206/100</f>
        <v>190</v>
      </c>
      <c r="H206" s="56">
        <f t="shared" si="231"/>
        <v>28</v>
      </c>
      <c r="I206" s="56">
        <f t="shared" si="231"/>
        <v>5</v>
      </c>
      <c r="J206" s="57">
        <f t="shared" si="231"/>
        <v>1</v>
      </c>
      <c r="K206" s="58">
        <f t="shared" si="197"/>
        <v>50</v>
      </c>
      <c r="L206" s="59">
        <f t="shared" si="198"/>
        <v>200</v>
      </c>
      <c r="M206" s="5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"/>
    </row>
    <row r="207" ht="14.25" customHeight="1">
      <c r="A207" s="51" t="s">
        <v>81</v>
      </c>
      <c r="B207" s="52">
        <v>18.0</v>
      </c>
      <c r="C207" s="75">
        <v>505.0</v>
      </c>
      <c r="D207" s="76">
        <v>0.0</v>
      </c>
      <c r="E207" s="76">
        <v>0.0</v>
      </c>
      <c r="F207" s="77">
        <v>99.0</v>
      </c>
      <c r="G207" s="56">
        <f t="shared" ref="G207:J207" si="232">C207*$B207/100</f>
        <v>90.9</v>
      </c>
      <c r="H207" s="56">
        <f t="shared" si="232"/>
        <v>0</v>
      </c>
      <c r="I207" s="56">
        <f t="shared" si="232"/>
        <v>0</v>
      </c>
      <c r="J207" s="57">
        <f t="shared" si="232"/>
        <v>17.82</v>
      </c>
      <c r="K207" s="58">
        <f t="shared" si="197"/>
        <v>18</v>
      </c>
      <c r="L207" s="59">
        <f t="shared" si="198"/>
        <v>72</v>
      </c>
      <c r="M207" s="5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"/>
    </row>
    <row r="208" ht="14.25" customHeight="1">
      <c r="A208" s="51" t="s">
        <v>24</v>
      </c>
      <c r="B208" s="52">
        <v>25.0</v>
      </c>
      <c r="C208" s="75">
        <v>420.0</v>
      </c>
      <c r="D208" s="76">
        <v>10.0</v>
      </c>
      <c r="E208" s="76">
        <v>10.0</v>
      </c>
      <c r="F208" s="77">
        <v>70.0</v>
      </c>
      <c r="G208" s="56">
        <f t="shared" ref="G208:J208" si="233">C208*$B208/100</f>
        <v>105</v>
      </c>
      <c r="H208" s="56">
        <f t="shared" si="233"/>
        <v>2.5</v>
      </c>
      <c r="I208" s="56">
        <f t="shared" si="233"/>
        <v>2.5</v>
      </c>
      <c r="J208" s="57">
        <f t="shared" si="233"/>
        <v>17.5</v>
      </c>
      <c r="K208" s="58">
        <f t="shared" si="197"/>
        <v>25</v>
      </c>
      <c r="L208" s="59">
        <f t="shared" si="198"/>
        <v>100</v>
      </c>
      <c r="M208" s="5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"/>
    </row>
    <row r="209" ht="14.25" customHeight="1">
      <c r="A209" s="51" t="s">
        <v>26</v>
      </c>
      <c r="B209" s="52">
        <v>2.0</v>
      </c>
      <c r="C209" s="80"/>
      <c r="D209" s="78"/>
      <c r="E209" s="78"/>
      <c r="F209" s="79"/>
      <c r="G209" s="56">
        <f t="shared" ref="G209:J209" si="234">C209*$B209/100</f>
        <v>0</v>
      </c>
      <c r="H209" s="56">
        <f t="shared" si="234"/>
        <v>0</v>
      </c>
      <c r="I209" s="56">
        <f t="shared" si="234"/>
        <v>0</v>
      </c>
      <c r="J209" s="57">
        <f t="shared" si="234"/>
        <v>0</v>
      </c>
      <c r="K209" s="58">
        <f t="shared" si="197"/>
        <v>2</v>
      </c>
      <c r="L209" s="59">
        <f t="shared" si="198"/>
        <v>8</v>
      </c>
      <c r="M209" s="5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"/>
    </row>
    <row r="210" ht="14.25" customHeight="1">
      <c r="A210" s="51" t="s">
        <v>86</v>
      </c>
      <c r="B210" s="52">
        <v>25.0</v>
      </c>
      <c r="C210" s="75">
        <v>326.0</v>
      </c>
      <c r="D210" s="76">
        <v>11.2</v>
      </c>
      <c r="E210" s="76">
        <v>1.7</v>
      </c>
      <c r="F210" s="77">
        <v>69.0</v>
      </c>
      <c r="G210" s="56">
        <f t="shared" ref="G210:J210" si="235">C210*$B210/100</f>
        <v>81.5</v>
      </c>
      <c r="H210" s="56">
        <f t="shared" si="235"/>
        <v>2.8</v>
      </c>
      <c r="I210" s="56">
        <f t="shared" si="235"/>
        <v>0.425</v>
      </c>
      <c r="J210" s="57">
        <f t="shared" si="235"/>
        <v>17.25</v>
      </c>
      <c r="K210" s="58">
        <f t="shared" si="197"/>
        <v>25</v>
      </c>
      <c r="L210" s="59">
        <f t="shared" si="198"/>
        <v>100</v>
      </c>
      <c r="M210" s="5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"/>
    </row>
    <row r="211" ht="14.25" customHeight="1">
      <c r="A211" s="51" t="s">
        <v>94</v>
      </c>
      <c r="B211" s="52">
        <v>10.0</v>
      </c>
      <c r="C211" s="75">
        <v>110.0</v>
      </c>
      <c r="D211" s="76">
        <v>1.0</v>
      </c>
      <c r="E211" s="76">
        <v>0.1</v>
      </c>
      <c r="F211" s="77">
        <v>25.0</v>
      </c>
      <c r="G211" s="56">
        <f t="shared" ref="G211:J211" si="236">C211*$B211/100</f>
        <v>11</v>
      </c>
      <c r="H211" s="56">
        <f t="shared" si="236"/>
        <v>0.1</v>
      </c>
      <c r="I211" s="56">
        <f t="shared" si="236"/>
        <v>0.01</v>
      </c>
      <c r="J211" s="57">
        <f t="shared" si="236"/>
        <v>2.5</v>
      </c>
      <c r="K211" s="58">
        <f t="shared" si="197"/>
        <v>10</v>
      </c>
      <c r="L211" s="59">
        <f t="shared" si="198"/>
        <v>40</v>
      </c>
      <c r="M211" s="5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"/>
    </row>
    <row r="212" ht="14.25" customHeight="1">
      <c r="A212" s="51"/>
      <c r="B212" s="52"/>
      <c r="C212" s="75"/>
      <c r="D212" s="76"/>
      <c r="E212" s="76"/>
      <c r="F212" s="77"/>
      <c r="G212" s="56">
        <f t="shared" ref="G212:J212" si="237">C212*$B212/100</f>
        <v>0</v>
      </c>
      <c r="H212" s="56">
        <f t="shared" si="237"/>
        <v>0</v>
      </c>
      <c r="I212" s="56">
        <f t="shared" si="237"/>
        <v>0</v>
      </c>
      <c r="J212" s="57">
        <f t="shared" si="237"/>
        <v>0</v>
      </c>
      <c r="K212" s="58" t="str">
        <f t="shared" si="197"/>
        <v/>
      </c>
      <c r="L212" s="59">
        <f t="shared" si="198"/>
        <v>0</v>
      </c>
      <c r="M212" s="5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"/>
    </row>
    <row r="213" ht="14.25" customHeight="1">
      <c r="A213" s="51"/>
      <c r="B213" s="52"/>
      <c r="C213" s="75"/>
      <c r="D213" s="76"/>
      <c r="E213" s="76"/>
      <c r="F213" s="77"/>
      <c r="G213" s="56">
        <f t="shared" ref="G213:J213" si="238">C213*$B213/100</f>
        <v>0</v>
      </c>
      <c r="H213" s="56">
        <f t="shared" si="238"/>
        <v>0</v>
      </c>
      <c r="I213" s="56">
        <f t="shared" si="238"/>
        <v>0</v>
      </c>
      <c r="J213" s="57">
        <f t="shared" si="238"/>
        <v>0</v>
      </c>
      <c r="K213" s="58" t="str">
        <f t="shared" si="197"/>
        <v/>
      </c>
      <c r="L213" s="59">
        <f t="shared" si="198"/>
        <v>0</v>
      </c>
      <c r="M213" s="5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"/>
    </row>
    <row r="214" ht="14.25" customHeight="1">
      <c r="A214" s="104"/>
      <c r="B214" s="105"/>
      <c r="C214" s="106"/>
      <c r="D214" s="84"/>
      <c r="E214" s="84"/>
      <c r="F214" s="107"/>
      <c r="G214" s="86">
        <f t="shared" ref="G214:J214" si="239">C214*$B214/100</f>
        <v>0</v>
      </c>
      <c r="H214" s="86">
        <f t="shared" si="239"/>
        <v>0</v>
      </c>
      <c r="I214" s="86">
        <f t="shared" si="239"/>
        <v>0</v>
      </c>
      <c r="J214" s="87">
        <f t="shared" si="239"/>
        <v>0</v>
      </c>
      <c r="K214" s="88" t="str">
        <f t="shared" si="197"/>
        <v/>
      </c>
      <c r="L214" s="89">
        <f t="shared" si="198"/>
        <v>0</v>
      </c>
      <c r="M214" s="5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"/>
    </row>
    <row r="215" ht="14.25" customHeight="1">
      <c r="A215" s="7"/>
      <c r="B215" s="8"/>
      <c r="C215" s="8"/>
      <c r="D215" s="8"/>
      <c r="E215" s="90"/>
      <c r="F215" s="91" t="s">
        <v>43</v>
      </c>
      <c r="G215" s="90"/>
      <c r="H215" s="92">
        <f t="shared" ref="H215:J215" si="240">ROUND(H175/(($H175+$I175+$J175)/6),2)</f>
        <v>1.04</v>
      </c>
      <c r="I215" s="92">
        <f t="shared" si="240"/>
        <v>1.01</v>
      </c>
      <c r="J215" s="93">
        <f t="shared" si="240"/>
        <v>3.95</v>
      </c>
      <c r="K215" s="94" t="s">
        <v>130</v>
      </c>
      <c r="L215" s="3"/>
      <c r="M215" s="95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"/>
    </row>
    <row r="216" ht="14.2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4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</row>
    <row r="217" ht="14.2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4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</row>
    <row r="218" ht="14.2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4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</row>
    <row r="219" ht="14.2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4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</row>
    <row r="220" ht="14.2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4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ht="14.2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4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</row>
    <row r="222" ht="14.2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4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</row>
    <row r="223" ht="14.2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4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</row>
    <row r="224" ht="14.2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4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</row>
    <row r="225" ht="14.2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4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</row>
    <row r="226" ht="14.2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4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</row>
    <row r="227" ht="14.2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4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</row>
    <row r="228" ht="14.2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4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</row>
    <row r="229" ht="14.2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4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</row>
    <row r="230" ht="14.2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4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</row>
    <row r="231" ht="14.2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4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</row>
    <row r="232" ht="14.2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4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</row>
    <row r="233" ht="14.2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4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</row>
    <row r="234" ht="14.2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4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</row>
    <row r="235" ht="14.2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4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</row>
    <row r="236" ht="14.2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4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</row>
    <row r="237" ht="14.2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4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</row>
    <row r="238" ht="14.2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4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</row>
    <row r="239" ht="14.2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4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</row>
    <row r="240" ht="14.2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4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</row>
    <row r="241" ht="14.2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4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</row>
    <row r="242" ht="14.2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4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</row>
    <row r="243" ht="14.2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4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</row>
    <row r="244" ht="14.2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4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ht="14.2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4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</row>
    <row r="246" ht="14.2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4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</row>
    <row r="247" ht="14.2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4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</row>
    <row r="248" ht="14.2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4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</row>
    <row r="249" ht="14.2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4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</row>
    <row r="250" ht="14.2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4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</row>
    <row r="251" ht="14.2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4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</row>
    <row r="252" ht="14.2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4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</row>
    <row r="253" ht="14.2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4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</row>
    <row r="254" ht="14.2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4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</row>
    <row r="255" ht="14.2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4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</row>
    <row r="256" ht="14.2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4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</row>
    <row r="257" ht="14.2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4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</row>
    <row r="258" ht="14.2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4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</row>
    <row r="259" ht="14.2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4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</row>
    <row r="260" ht="14.2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4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</row>
    <row r="261" ht="14.2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4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</row>
    <row r="262" ht="14.2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4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</row>
    <row r="263" ht="14.2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4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</row>
    <row r="264" ht="14.2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4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</row>
    <row r="265" ht="14.2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4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</row>
    <row r="266" ht="14.2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4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</row>
    <row r="267" ht="14.2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4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</row>
    <row r="268" ht="14.2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4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</row>
    <row r="269" ht="14.2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4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</row>
    <row r="270" ht="14.2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4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</row>
    <row r="271" ht="14.2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4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</row>
    <row r="272" ht="14.2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4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</row>
    <row r="273" ht="14.2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4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</row>
    <row r="274" ht="14.2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4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</row>
    <row r="275" ht="14.2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4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</row>
    <row r="276" ht="14.2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4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</row>
    <row r="277" ht="14.2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4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</row>
    <row r="278" ht="14.2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4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</row>
    <row r="279" ht="14.2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4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</row>
    <row r="280" ht="14.2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4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</row>
    <row r="281" ht="14.2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4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</row>
    <row r="282" ht="14.2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4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</row>
    <row r="283" ht="14.2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4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</row>
    <row r="284" ht="14.2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4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</row>
    <row r="285" ht="14.2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4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</row>
    <row r="286" ht="14.2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4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</row>
    <row r="287" ht="14.2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4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</row>
    <row r="288" ht="14.2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4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</row>
    <row r="289" ht="14.2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4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</row>
    <row r="290" ht="14.2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4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</row>
    <row r="291" ht="14.2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4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</row>
    <row r="292" ht="14.2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4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ht="14.2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4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</row>
    <row r="294" ht="14.2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4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</row>
    <row r="295" ht="14.2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4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</row>
    <row r="296" ht="14.2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4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</row>
    <row r="297" ht="14.2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4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</row>
    <row r="298" ht="14.2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4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</row>
    <row r="299" ht="14.2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4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</row>
    <row r="300" ht="14.2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4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</row>
    <row r="301" ht="14.2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4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</row>
    <row r="302" ht="14.2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4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</row>
    <row r="303" ht="14.2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4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</row>
    <row r="304" ht="14.2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4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</row>
    <row r="305" ht="14.2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4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</row>
    <row r="306" ht="14.2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4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</row>
    <row r="307" ht="14.2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4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</row>
    <row r="308" ht="14.2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4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</row>
    <row r="309" ht="14.2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4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</row>
    <row r="310" ht="14.2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4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</row>
    <row r="311" ht="14.2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4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</row>
    <row r="312" ht="14.2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4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</row>
    <row r="313" ht="14.2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4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</row>
    <row r="314" ht="14.2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4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</row>
    <row r="315" ht="14.2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4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</row>
    <row r="316" ht="14.2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4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</row>
    <row r="317" ht="14.2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4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</row>
    <row r="318" ht="14.2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4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</row>
    <row r="319" ht="14.2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4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</row>
    <row r="320" ht="14.2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4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</row>
    <row r="321" ht="14.2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4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</row>
    <row r="322" ht="14.2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4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</row>
    <row r="323" ht="14.2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4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</row>
    <row r="324" ht="14.2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4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</row>
    <row r="325" ht="14.2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4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</row>
    <row r="326" ht="14.2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4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</row>
    <row r="327" ht="14.2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4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</row>
    <row r="328" ht="14.2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4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</row>
    <row r="329" ht="14.2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4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</row>
    <row r="330" ht="14.2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4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</row>
    <row r="331" ht="14.2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4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</row>
    <row r="332" ht="14.2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4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</row>
    <row r="333" ht="14.2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4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</row>
    <row r="334" ht="14.2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4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</row>
    <row r="335" ht="14.2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4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</row>
    <row r="336" ht="14.2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4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</row>
    <row r="337" ht="14.2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4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</row>
    <row r="338" ht="14.2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4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</row>
    <row r="339" ht="14.2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4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</row>
    <row r="340" ht="14.2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4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</row>
    <row r="341" ht="14.2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4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</row>
    <row r="342" ht="14.2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4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</row>
    <row r="343" ht="14.2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4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</row>
    <row r="344" ht="14.2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4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</row>
    <row r="345" ht="14.2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4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</row>
    <row r="346" ht="14.2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4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</row>
    <row r="347" ht="14.2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4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</row>
    <row r="348" ht="14.2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4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</row>
    <row r="349" ht="14.2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4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</row>
    <row r="350" ht="14.2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4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</row>
    <row r="351" ht="14.2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4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</row>
    <row r="352" ht="14.2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4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</row>
    <row r="353" ht="14.2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4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</row>
    <row r="354" ht="14.2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4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</row>
    <row r="355" ht="14.2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4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</row>
    <row r="356" ht="14.2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4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</row>
    <row r="357" ht="14.2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4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</row>
    <row r="358" ht="14.2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4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</row>
    <row r="359" ht="14.2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4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</row>
    <row r="360" ht="14.2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4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</row>
    <row r="361" ht="14.2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4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</row>
    <row r="362" ht="14.2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4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</row>
    <row r="363" ht="14.2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4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</row>
    <row r="364" ht="14.2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4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</row>
    <row r="365" ht="14.2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4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</row>
    <row r="366" ht="14.2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4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</row>
    <row r="367" ht="14.2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4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</row>
    <row r="368" ht="14.2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4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</row>
    <row r="369" ht="14.2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4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</row>
    <row r="370" ht="14.2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4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</row>
    <row r="371" ht="14.2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4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4ED9E84E-AA53-41C9-86BA-326E904D63FF}" filter="1" showAutoFilter="1">
      <autoFilter ref="$N$7"/>
    </customSheetView>
  </customSheetViews>
  <mergeCells count="25">
    <mergeCell ref="A1:L1"/>
    <mergeCell ref="A2:M2"/>
    <mergeCell ref="A3:C3"/>
    <mergeCell ref="D3:F3"/>
    <mergeCell ref="H3:J3"/>
    <mergeCell ref="M3:M4"/>
    <mergeCell ref="A45:E45"/>
    <mergeCell ref="A46:L46"/>
    <mergeCell ref="F129:G129"/>
    <mergeCell ref="K129:L129"/>
    <mergeCell ref="A129:E129"/>
    <mergeCell ref="A171:E171"/>
    <mergeCell ref="F171:G171"/>
    <mergeCell ref="K171:L171"/>
    <mergeCell ref="A172:L172"/>
    <mergeCell ref="A215:E215"/>
    <mergeCell ref="F215:G215"/>
    <mergeCell ref="K215:L215"/>
    <mergeCell ref="F45:G45"/>
    <mergeCell ref="K45:L45"/>
    <mergeCell ref="A87:E87"/>
    <mergeCell ref="F87:G87"/>
    <mergeCell ref="K87:L87"/>
    <mergeCell ref="A88:L88"/>
    <mergeCell ref="A130:L130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1">
      <c r="C11" s="111" t="s">
        <v>131</v>
      </c>
      <c r="D11" s="112">
        <v>40.0</v>
      </c>
      <c r="E11" s="113">
        <v>345.0</v>
      </c>
      <c r="F11" s="113">
        <v>21.2</v>
      </c>
      <c r="G11" s="113">
        <v>26.9</v>
      </c>
      <c r="H11" s="112">
        <v>2.0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8.0"/>
    <col customWidth="1" min="3" max="3" width="5.57"/>
    <col customWidth="1" min="4" max="4" width="8.0"/>
    <col customWidth="1" min="5" max="5" width="10.43"/>
    <col customWidth="1" min="6" max="6" width="13.71"/>
    <col customWidth="1" min="7" max="7" width="7.57"/>
    <col customWidth="1" min="8" max="26" width="12.57"/>
  </cols>
  <sheetData>
    <row r="1" ht="14.25" customHeight="1">
      <c r="A1" s="114" t="s">
        <v>132</v>
      </c>
      <c r="B1" s="114" t="s">
        <v>133</v>
      </c>
      <c r="C1" s="114" t="s">
        <v>134</v>
      </c>
      <c r="D1" s="114" t="s">
        <v>135</v>
      </c>
      <c r="E1" s="114" t="s">
        <v>136</v>
      </c>
      <c r="F1" s="114" t="s">
        <v>137</v>
      </c>
      <c r="G1" s="115"/>
    </row>
    <row r="2" ht="14.25" customHeight="1">
      <c r="A2" s="116" t="s">
        <v>138</v>
      </c>
      <c r="B2" s="116">
        <v>17.0</v>
      </c>
      <c r="C2" s="116">
        <v>18.0</v>
      </c>
      <c r="D2" s="116"/>
      <c r="E2" s="116">
        <v>230.0</v>
      </c>
      <c r="F2" s="116">
        <v>75.0</v>
      </c>
    </row>
    <row r="3" ht="14.25" customHeight="1">
      <c r="A3" s="116" t="s">
        <v>105</v>
      </c>
      <c r="B3" s="116">
        <v>15.0</v>
      </c>
      <c r="C3" s="116">
        <v>35.0</v>
      </c>
      <c r="D3" s="116"/>
      <c r="E3" s="116">
        <v>380.0</v>
      </c>
      <c r="F3" s="116">
        <v>75.0</v>
      </c>
    </row>
    <row r="4" ht="14.25" customHeight="1">
      <c r="A4" s="116" t="s">
        <v>139</v>
      </c>
      <c r="B4" s="116">
        <v>60.0</v>
      </c>
      <c r="C4" s="116">
        <v>40.0</v>
      </c>
      <c r="D4" s="116"/>
      <c r="E4" s="116">
        <v>600.0</v>
      </c>
      <c r="F4" s="116">
        <v>45.0</v>
      </c>
    </row>
    <row r="5" ht="14.25" customHeight="1">
      <c r="A5" s="116" t="s">
        <v>140</v>
      </c>
      <c r="B5" s="116">
        <v>12.4</v>
      </c>
      <c r="C5" s="116">
        <v>6.1</v>
      </c>
      <c r="D5" s="116">
        <v>3.8</v>
      </c>
      <c r="E5" s="116">
        <v>120.0</v>
      </c>
      <c r="F5" s="116">
        <v>40.0</v>
      </c>
    </row>
    <row r="6" ht="14.25" customHeight="1">
      <c r="A6" s="116" t="s">
        <v>29</v>
      </c>
      <c r="B6" s="116">
        <v>20.0</v>
      </c>
      <c r="C6" s="116">
        <v>40.0</v>
      </c>
      <c r="D6" s="116"/>
      <c r="E6" s="116">
        <v>430.0</v>
      </c>
      <c r="F6" s="116">
        <v>50.0</v>
      </c>
    </row>
    <row r="7" ht="14.25" customHeight="1">
      <c r="A7" s="116" t="s">
        <v>141</v>
      </c>
      <c r="B7" s="116">
        <v>11.0</v>
      </c>
      <c r="C7" s="116">
        <v>47.0</v>
      </c>
      <c r="D7" s="116"/>
      <c r="E7" s="116">
        <v>460.0</v>
      </c>
      <c r="F7" s="116">
        <v>50.0</v>
      </c>
    </row>
    <row r="8" ht="14.25" customHeight="1">
      <c r="A8" s="116" t="s">
        <v>142</v>
      </c>
      <c r="B8" s="116">
        <v>8.0</v>
      </c>
      <c r="C8" s="116">
        <v>15.0</v>
      </c>
      <c r="D8" s="116">
        <v>40.0</v>
      </c>
      <c r="E8" s="116">
        <v>335.0</v>
      </c>
      <c r="F8" s="116">
        <v>40.0</v>
      </c>
    </row>
    <row r="9" ht="14.25" customHeight="1">
      <c r="A9" s="116" t="s">
        <v>143</v>
      </c>
      <c r="B9" s="116">
        <v>17.0</v>
      </c>
      <c r="C9" s="116">
        <v>45.0</v>
      </c>
      <c r="D9" s="116">
        <v>30.0</v>
      </c>
      <c r="E9" s="116">
        <v>607.0</v>
      </c>
      <c r="F9" s="116">
        <v>40.0</v>
      </c>
    </row>
    <row r="10" ht="14.25" customHeight="1">
      <c r="A10" s="116" t="s">
        <v>144</v>
      </c>
      <c r="B10" s="116">
        <v>38.0</v>
      </c>
      <c r="C10" s="116">
        <v>1.0</v>
      </c>
      <c r="D10" s="116">
        <v>50.0</v>
      </c>
      <c r="E10" s="116">
        <v>350.0</v>
      </c>
      <c r="F10" s="116">
        <v>40.0</v>
      </c>
    </row>
    <row r="11" ht="14.25" customHeight="1">
      <c r="A11" s="116" t="s">
        <v>145</v>
      </c>
      <c r="B11" s="116">
        <v>7.0</v>
      </c>
      <c r="C11" s="116">
        <v>9.0</v>
      </c>
      <c r="D11" s="116">
        <v>55.0</v>
      </c>
      <c r="E11" s="116">
        <v>340.0</v>
      </c>
      <c r="F11" s="116">
        <v>40.0</v>
      </c>
    </row>
    <row r="12" ht="14.25" customHeight="1">
      <c r="A12" s="116" t="s">
        <v>146</v>
      </c>
      <c r="B12" s="116">
        <v>25.0</v>
      </c>
      <c r="C12" s="116">
        <v>30.0</v>
      </c>
      <c r="D12" s="116"/>
      <c r="E12" s="116">
        <v>370.0</v>
      </c>
      <c r="F12" s="116">
        <v>40.0</v>
      </c>
    </row>
    <row r="13" ht="14.25" customHeight="1">
      <c r="A13" s="116" t="s">
        <v>147</v>
      </c>
      <c r="B13" s="116">
        <v>75.0</v>
      </c>
      <c r="C13" s="116">
        <v>25.0</v>
      </c>
      <c r="D13" s="116"/>
      <c r="E13" s="116">
        <v>530.0</v>
      </c>
      <c r="F13" s="116">
        <v>40.0</v>
      </c>
    </row>
    <row r="14" ht="14.25" customHeight="1">
      <c r="A14" s="116" t="s">
        <v>148</v>
      </c>
      <c r="B14" s="116">
        <v>0.4</v>
      </c>
      <c r="C14" s="116">
        <v>98.0</v>
      </c>
      <c r="D14" s="116"/>
      <c r="E14" s="116">
        <v>880.0</v>
      </c>
      <c r="F14" s="116">
        <v>25.0</v>
      </c>
    </row>
    <row r="15" ht="14.25" customHeight="1">
      <c r="A15" s="116" t="s">
        <v>149</v>
      </c>
      <c r="B15" s="116">
        <v>0.6</v>
      </c>
      <c r="C15" s="116">
        <v>82.0</v>
      </c>
      <c r="D15" s="116">
        <v>0.9</v>
      </c>
      <c r="E15" s="116">
        <v>750.0</v>
      </c>
      <c r="F15" s="116">
        <v>25.0</v>
      </c>
    </row>
    <row r="16" ht="14.25" customHeight="1">
      <c r="A16" s="116" t="s">
        <v>150</v>
      </c>
      <c r="B16" s="116">
        <v>1.8</v>
      </c>
      <c r="C16" s="116">
        <v>80.0</v>
      </c>
      <c r="D16" s="116"/>
      <c r="E16" s="116">
        <v>770.0</v>
      </c>
      <c r="F16" s="116">
        <v>60.0</v>
      </c>
    </row>
    <row r="17" ht="14.25" customHeight="1">
      <c r="A17" s="116" t="s">
        <v>151</v>
      </c>
      <c r="B17" s="116">
        <v>11.2</v>
      </c>
      <c r="C17" s="116">
        <v>1.7</v>
      </c>
      <c r="D17" s="116">
        <v>69.0</v>
      </c>
      <c r="E17" s="116">
        <v>326.0</v>
      </c>
      <c r="F17" s="116">
        <v>30.0</v>
      </c>
    </row>
    <row r="18" ht="14.25" customHeight="1">
      <c r="A18" s="116" t="s">
        <v>152</v>
      </c>
      <c r="B18" s="116">
        <v>10.0</v>
      </c>
      <c r="C18" s="116">
        <v>1.0</v>
      </c>
      <c r="D18" s="116">
        <v>69.0</v>
      </c>
      <c r="E18" s="116">
        <v>340.0</v>
      </c>
      <c r="F18" s="116">
        <v>30.0</v>
      </c>
    </row>
    <row r="19" ht="14.25" customHeight="1">
      <c r="A19" s="116" t="s">
        <v>153</v>
      </c>
      <c r="B19" s="116">
        <v>10.0</v>
      </c>
      <c r="C19" s="116">
        <v>10.0</v>
      </c>
      <c r="D19" s="116">
        <v>70.0</v>
      </c>
      <c r="E19" s="116">
        <v>420.0</v>
      </c>
      <c r="F19" s="116">
        <v>30.0</v>
      </c>
    </row>
    <row r="20" ht="14.25" customHeight="1">
      <c r="A20" s="116" t="s">
        <v>154</v>
      </c>
      <c r="B20" s="116">
        <v>10.0</v>
      </c>
      <c r="C20" s="116">
        <v>1.0</v>
      </c>
      <c r="D20" s="116">
        <v>75.0</v>
      </c>
      <c r="E20" s="116">
        <v>360.0</v>
      </c>
      <c r="F20" s="116">
        <v>90.0</v>
      </c>
    </row>
    <row r="21" ht="14.25" customHeight="1">
      <c r="A21" s="116" t="s">
        <v>155</v>
      </c>
      <c r="B21" s="116">
        <v>8.0</v>
      </c>
      <c r="C21" s="116"/>
      <c r="D21" s="116">
        <v>78.0</v>
      </c>
      <c r="E21" s="116">
        <v>350.0</v>
      </c>
      <c r="F21" s="116">
        <v>70.0</v>
      </c>
    </row>
    <row r="22" ht="14.25" customHeight="1">
      <c r="A22" s="116" t="s">
        <v>156</v>
      </c>
      <c r="B22" s="116">
        <v>13.0</v>
      </c>
      <c r="C22" s="116">
        <v>2.0</v>
      </c>
      <c r="D22" s="116">
        <v>68.0</v>
      </c>
      <c r="E22" s="116">
        <v>330.0</v>
      </c>
      <c r="F22" s="116">
        <v>80.0</v>
      </c>
    </row>
    <row r="23" ht="14.25" customHeight="1">
      <c r="A23" s="116" t="s">
        <v>157</v>
      </c>
      <c r="B23" s="116">
        <v>11.0</v>
      </c>
      <c r="C23" s="116"/>
      <c r="D23" s="116">
        <v>73.0</v>
      </c>
      <c r="E23" s="116">
        <v>320.0</v>
      </c>
      <c r="F23" s="116">
        <v>45.0</v>
      </c>
    </row>
    <row r="24" ht="14.25" customHeight="1">
      <c r="A24" s="116" t="s">
        <v>158</v>
      </c>
      <c r="B24" s="116">
        <v>12.0</v>
      </c>
      <c r="C24" s="116">
        <v>6.0</v>
      </c>
      <c r="D24" s="116">
        <v>65.0</v>
      </c>
      <c r="E24" s="116">
        <v>340.0</v>
      </c>
      <c r="F24" s="116">
        <v>50.0</v>
      </c>
    </row>
    <row r="25" ht="14.25" customHeight="1">
      <c r="A25" s="116" t="s">
        <v>159</v>
      </c>
      <c r="B25" s="116">
        <v>8.0</v>
      </c>
      <c r="C25" s="116">
        <v>2.0</v>
      </c>
      <c r="D25" s="116">
        <v>62.0</v>
      </c>
      <c r="E25" s="116">
        <v>320.0</v>
      </c>
      <c r="F25" s="116">
        <v>70.0</v>
      </c>
    </row>
    <row r="26" ht="14.25" customHeight="1">
      <c r="A26" s="116" t="s">
        <v>160</v>
      </c>
      <c r="B26" s="116">
        <v>6.1</v>
      </c>
      <c r="C26" s="116"/>
      <c r="D26" s="116">
        <v>72.3</v>
      </c>
      <c r="E26" s="116">
        <v>315.0</v>
      </c>
      <c r="F26" s="116">
        <v>60.0</v>
      </c>
    </row>
    <row r="27" ht="14.25" customHeight="1">
      <c r="A27" s="116" t="s">
        <v>161</v>
      </c>
      <c r="B27" s="116"/>
      <c r="C27" s="116"/>
      <c r="D27" s="116"/>
      <c r="E27" s="116"/>
      <c r="F27" s="116">
        <v>7.0</v>
      </c>
    </row>
    <row r="28" ht="14.25" customHeight="1">
      <c r="A28" s="116" t="s">
        <v>162</v>
      </c>
      <c r="B28" s="116">
        <v>2.0</v>
      </c>
      <c r="C28" s="116"/>
      <c r="D28" s="116">
        <v>9.0</v>
      </c>
      <c r="E28" s="116">
        <v>45.0</v>
      </c>
      <c r="F28" s="116">
        <v>10.0</v>
      </c>
    </row>
    <row r="29" ht="14.25" customHeight="1">
      <c r="A29" s="116" t="s">
        <v>163</v>
      </c>
      <c r="B29" s="116"/>
      <c r="C29" s="116"/>
      <c r="D29" s="116"/>
      <c r="E29" s="116"/>
      <c r="F29" s="116">
        <v>10.0</v>
      </c>
    </row>
    <row r="30" ht="14.25" customHeight="1">
      <c r="A30" s="116" t="s">
        <v>164</v>
      </c>
      <c r="B30" s="116"/>
      <c r="C30" s="116"/>
      <c r="D30" s="116">
        <v>99.0</v>
      </c>
      <c r="E30" s="116">
        <v>400.0</v>
      </c>
      <c r="F30" s="116">
        <v>20.0</v>
      </c>
    </row>
    <row r="31" ht="14.25" customHeight="1">
      <c r="A31" s="116" t="s">
        <v>165</v>
      </c>
      <c r="B31" s="116">
        <v>12.0</v>
      </c>
      <c r="C31" s="116">
        <v>30.0</v>
      </c>
      <c r="D31" s="116">
        <v>45.0</v>
      </c>
      <c r="E31" s="116">
        <v>500.0</v>
      </c>
      <c r="F31" s="116">
        <v>40.0</v>
      </c>
    </row>
    <row r="32" ht="14.25" customHeight="1">
      <c r="A32" s="116" t="s">
        <v>166</v>
      </c>
      <c r="B32" s="116">
        <v>5.8</v>
      </c>
      <c r="C32" s="116">
        <v>37.0</v>
      </c>
      <c r="D32" s="116">
        <v>47.0</v>
      </c>
      <c r="E32" s="116">
        <v>568.0</v>
      </c>
      <c r="F32" s="116">
        <v>50.0</v>
      </c>
    </row>
    <row r="33" ht="14.25" customHeight="1">
      <c r="A33" s="116" t="s">
        <v>167</v>
      </c>
      <c r="B33" s="116">
        <v>24.0</v>
      </c>
      <c r="C33" s="116">
        <v>20.0</v>
      </c>
      <c r="D33" s="116">
        <v>28.0</v>
      </c>
      <c r="E33" s="116">
        <v>373.0</v>
      </c>
      <c r="F33" s="116">
        <v>20.0</v>
      </c>
    </row>
    <row r="34" ht="14.25" customHeight="1">
      <c r="A34" s="116" t="s">
        <v>168</v>
      </c>
      <c r="B34" s="116">
        <v>2.0</v>
      </c>
      <c r="C34" s="116">
        <v>1.0</v>
      </c>
      <c r="D34" s="116">
        <v>65.0</v>
      </c>
      <c r="E34" s="116">
        <v>230.0</v>
      </c>
      <c r="F34" s="116">
        <v>20.0</v>
      </c>
    </row>
    <row r="35" ht="14.25" customHeight="1">
      <c r="A35" s="116" t="s">
        <v>169</v>
      </c>
      <c r="B35" s="116">
        <v>14.0</v>
      </c>
      <c r="C35" s="116">
        <v>56.0</v>
      </c>
      <c r="D35" s="116">
        <v>11.0</v>
      </c>
      <c r="E35" s="116">
        <v>620.0</v>
      </c>
      <c r="F35" s="116">
        <v>25.0</v>
      </c>
    </row>
    <row r="36" ht="14.25" customHeight="1">
      <c r="A36" s="116" t="s">
        <v>82</v>
      </c>
      <c r="B36" s="116"/>
      <c r="C36" s="116"/>
      <c r="D36" s="116"/>
      <c r="E36" s="116"/>
      <c r="F36" s="116">
        <v>6.0</v>
      </c>
    </row>
    <row r="37" ht="14.25" customHeight="1">
      <c r="A37" s="116"/>
      <c r="B37" s="116"/>
      <c r="C37" s="116"/>
      <c r="D37" s="116"/>
      <c r="E37" s="116"/>
      <c r="F37" s="116"/>
    </row>
    <row r="38" ht="14.25" customHeight="1">
      <c r="A38" s="116"/>
      <c r="B38" s="116"/>
      <c r="C38" s="116"/>
      <c r="D38" s="116"/>
      <c r="E38" s="116"/>
      <c r="F38" s="116"/>
    </row>
    <row r="39" ht="14.25" customHeight="1">
      <c r="A39" s="116"/>
      <c r="B39" s="116"/>
      <c r="C39" s="116"/>
      <c r="D39" s="116"/>
      <c r="E39" s="116"/>
      <c r="F39" s="116"/>
    </row>
    <row r="40" ht="14.25" customHeight="1">
      <c r="A40" s="116"/>
      <c r="B40" s="116"/>
      <c r="C40" s="116"/>
      <c r="D40" s="116"/>
      <c r="E40" s="116"/>
      <c r="F40" s="116"/>
    </row>
    <row r="41" ht="14.25" customHeight="1">
      <c r="A41" s="116"/>
      <c r="B41" s="116"/>
      <c r="C41" s="116"/>
      <c r="D41" s="116"/>
      <c r="E41" s="116"/>
      <c r="F41" s="116"/>
    </row>
    <row r="42" ht="14.25" customHeight="1">
      <c r="A42" s="116"/>
      <c r="B42" s="116"/>
      <c r="C42" s="116"/>
      <c r="D42" s="116"/>
      <c r="E42" s="116"/>
      <c r="F42" s="116"/>
    </row>
    <row r="43" ht="14.25" customHeight="1">
      <c r="A43" s="116"/>
      <c r="B43" s="116"/>
      <c r="C43" s="116"/>
      <c r="D43" s="116"/>
      <c r="E43" s="116"/>
      <c r="F43" s="116"/>
    </row>
    <row r="44" ht="14.25" customHeight="1">
      <c r="A44" s="116"/>
      <c r="B44" s="116"/>
      <c r="C44" s="116"/>
      <c r="D44" s="116"/>
      <c r="E44" s="116"/>
      <c r="F44" s="116"/>
    </row>
    <row r="45" ht="14.25" customHeight="1">
      <c r="A45" s="116"/>
      <c r="B45" s="116"/>
      <c r="C45" s="116"/>
      <c r="D45" s="116"/>
      <c r="E45" s="116"/>
      <c r="F45" s="116"/>
    </row>
    <row r="46" ht="14.25" customHeight="1">
      <c r="A46" s="116"/>
      <c r="B46" s="116"/>
      <c r="C46" s="116"/>
      <c r="D46" s="116"/>
      <c r="E46" s="116"/>
      <c r="F46" s="116"/>
    </row>
    <row r="47" ht="14.25" customHeight="1">
      <c r="A47" s="116"/>
      <c r="B47" s="116"/>
      <c r="C47" s="116"/>
      <c r="D47" s="116"/>
      <c r="E47" s="116"/>
      <c r="F47" s="116"/>
    </row>
    <row r="48" ht="14.25" customHeight="1">
      <c r="A48" s="116"/>
      <c r="B48" s="116"/>
      <c r="C48" s="116"/>
      <c r="D48" s="116"/>
      <c r="E48" s="116"/>
      <c r="F48" s="116"/>
    </row>
    <row r="49" ht="14.25" customHeight="1">
      <c r="A49" s="116"/>
      <c r="B49" s="116"/>
      <c r="C49" s="116"/>
      <c r="D49" s="116"/>
      <c r="E49" s="116"/>
      <c r="F49" s="116"/>
    </row>
    <row r="50" ht="14.25" customHeight="1">
      <c r="A50" s="116"/>
      <c r="B50" s="116"/>
      <c r="C50" s="116"/>
      <c r="D50" s="116"/>
      <c r="E50" s="116"/>
      <c r="F50" s="116"/>
    </row>
    <row r="51" ht="14.25" customHeight="1">
      <c r="A51" s="116"/>
      <c r="B51" s="116"/>
      <c r="C51" s="116"/>
      <c r="D51" s="116"/>
      <c r="E51" s="116"/>
      <c r="F51" s="116"/>
    </row>
    <row r="52" ht="14.25" customHeight="1">
      <c r="A52" s="116"/>
      <c r="B52" s="116"/>
      <c r="C52" s="116"/>
      <c r="D52" s="116"/>
      <c r="E52" s="116"/>
      <c r="F52" s="116"/>
    </row>
    <row r="53" ht="14.25" customHeight="1">
      <c r="A53" s="116"/>
      <c r="B53" s="116"/>
      <c r="C53" s="116"/>
      <c r="D53" s="116"/>
      <c r="E53" s="116"/>
      <c r="F53" s="116"/>
    </row>
    <row r="54" ht="14.25" customHeight="1">
      <c r="A54" s="116"/>
      <c r="B54" s="116"/>
      <c r="C54" s="116"/>
      <c r="D54" s="116"/>
      <c r="E54" s="116"/>
      <c r="F54" s="116"/>
    </row>
    <row r="55" ht="14.25" customHeight="1">
      <c r="A55" s="116"/>
      <c r="B55" s="116"/>
      <c r="C55" s="116"/>
      <c r="D55" s="116"/>
      <c r="E55" s="116"/>
      <c r="F55" s="116"/>
    </row>
    <row r="56" ht="14.25" customHeight="1">
      <c r="A56" s="116"/>
      <c r="B56" s="116"/>
      <c r="C56" s="116"/>
      <c r="D56" s="116"/>
      <c r="E56" s="116"/>
      <c r="F56" s="116"/>
    </row>
    <row r="57" ht="14.25" customHeight="1">
      <c r="A57" s="116"/>
      <c r="B57" s="116"/>
      <c r="C57" s="116"/>
      <c r="D57" s="116"/>
      <c r="E57" s="116"/>
      <c r="F57" s="116"/>
    </row>
    <row r="58" ht="14.25" customHeight="1">
      <c r="A58" s="116"/>
      <c r="B58" s="116"/>
      <c r="C58" s="116"/>
      <c r="D58" s="116"/>
      <c r="E58" s="116"/>
      <c r="F58" s="116"/>
    </row>
    <row r="59" ht="14.25" customHeight="1">
      <c r="A59" s="116"/>
      <c r="B59" s="116"/>
      <c r="C59" s="116"/>
      <c r="D59" s="116"/>
      <c r="E59" s="116"/>
      <c r="F59" s="116"/>
    </row>
    <row r="60" ht="14.25" customHeight="1">
      <c r="A60" s="116"/>
      <c r="B60" s="116"/>
      <c r="C60" s="116"/>
      <c r="D60" s="116"/>
      <c r="E60" s="116"/>
      <c r="F60" s="116"/>
    </row>
    <row r="61" ht="14.25" customHeight="1">
      <c r="A61" s="116"/>
      <c r="B61" s="116"/>
      <c r="C61" s="116"/>
      <c r="D61" s="116"/>
      <c r="E61" s="116"/>
      <c r="F61" s="116"/>
    </row>
    <row r="62" ht="14.25" customHeight="1">
      <c r="A62" s="116"/>
      <c r="B62" s="116"/>
      <c r="C62" s="116"/>
      <c r="D62" s="116"/>
      <c r="E62" s="116"/>
      <c r="F62" s="116"/>
    </row>
    <row r="63" ht="14.25" customHeight="1">
      <c r="A63" s="116"/>
      <c r="B63" s="116"/>
      <c r="C63" s="116"/>
      <c r="D63" s="116"/>
      <c r="E63" s="116"/>
      <c r="F63" s="116"/>
    </row>
    <row r="64" ht="14.25" customHeight="1">
      <c r="A64" s="116"/>
      <c r="B64" s="116"/>
      <c r="C64" s="116"/>
      <c r="D64" s="116"/>
      <c r="E64" s="116"/>
      <c r="F64" s="116"/>
    </row>
    <row r="65" ht="14.25" customHeight="1">
      <c r="A65" s="116"/>
      <c r="B65" s="116"/>
      <c r="C65" s="116"/>
      <c r="D65" s="116"/>
      <c r="E65" s="116"/>
      <c r="F65" s="116"/>
    </row>
    <row r="66" ht="14.25" customHeight="1">
      <c r="A66" s="116"/>
      <c r="B66" s="116"/>
      <c r="C66" s="116"/>
      <c r="D66" s="116"/>
      <c r="E66" s="116"/>
      <c r="F66" s="116"/>
    </row>
    <row r="67" ht="14.25" customHeight="1">
      <c r="A67" s="116"/>
      <c r="B67" s="116"/>
      <c r="C67" s="116"/>
      <c r="D67" s="116"/>
      <c r="E67" s="116"/>
      <c r="F67" s="116"/>
    </row>
    <row r="68" ht="14.25" customHeight="1">
      <c r="A68" s="116"/>
      <c r="B68" s="116"/>
      <c r="C68" s="116"/>
      <c r="D68" s="116"/>
      <c r="E68" s="116"/>
      <c r="F68" s="116"/>
    </row>
    <row r="69" ht="14.25" customHeight="1">
      <c r="A69" s="116"/>
      <c r="B69" s="116"/>
      <c r="C69" s="116"/>
      <c r="D69" s="116"/>
      <c r="E69" s="116"/>
      <c r="F69" s="116"/>
    </row>
    <row r="70" ht="14.25" customHeight="1">
      <c r="A70" s="116"/>
      <c r="B70" s="116"/>
      <c r="C70" s="116"/>
      <c r="D70" s="116"/>
      <c r="E70" s="116"/>
      <c r="F70" s="116"/>
    </row>
    <row r="71" ht="14.25" customHeight="1">
      <c r="A71" s="116"/>
      <c r="B71" s="116"/>
      <c r="C71" s="116"/>
      <c r="D71" s="116"/>
      <c r="E71" s="116"/>
      <c r="F71" s="116"/>
    </row>
    <row r="72" ht="14.25" customHeight="1">
      <c r="A72" s="116"/>
      <c r="B72" s="116"/>
      <c r="C72" s="116"/>
      <c r="D72" s="116"/>
      <c r="E72" s="116"/>
      <c r="F72" s="116"/>
    </row>
    <row r="73" ht="14.25" customHeight="1">
      <c r="A73" s="116"/>
      <c r="B73" s="116"/>
      <c r="C73" s="116"/>
      <c r="D73" s="116"/>
      <c r="E73" s="116"/>
      <c r="F73" s="116"/>
    </row>
    <row r="74" ht="14.25" customHeight="1">
      <c r="A74" s="116"/>
      <c r="B74" s="116"/>
      <c r="C74" s="116"/>
      <c r="D74" s="116"/>
      <c r="E74" s="116"/>
      <c r="F74" s="116"/>
    </row>
    <row r="75" ht="14.25" customHeight="1">
      <c r="A75" s="116"/>
      <c r="B75" s="116"/>
      <c r="C75" s="116"/>
      <c r="D75" s="116"/>
      <c r="E75" s="116"/>
      <c r="F75" s="116"/>
    </row>
    <row r="76" ht="14.25" customHeight="1">
      <c r="A76" s="116"/>
      <c r="B76" s="116"/>
      <c r="C76" s="116"/>
      <c r="D76" s="116"/>
      <c r="E76" s="116"/>
      <c r="F76" s="116"/>
    </row>
    <row r="77" ht="14.25" customHeight="1">
      <c r="A77" s="116"/>
      <c r="B77" s="116"/>
      <c r="C77" s="116"/>
      <c r="D77" s="116"/>
      <c r="E77" s="116"/>
      <c r="F77" s="116"/>
    </row>
    <row r="78" ht="14.25" customHeight="1">
      <c r="A78" s="116"/>
      <c r="B78" s="116"/>
      <c r="C78" s="116"/>
      <c r="D78" s="116"/>
      <c r="E78" s="116"/>
      <c r="F78" s="116"/>
    </row>
    <row r="79" ht="14.25" customHeight="1">
      <c r="A79" s="116"/>
      <c r="B79" s="116"/>
      <c r="C79" s="116"/>
      <c r="D79" s="116"/>
      <c r="E79" s="116"/>
      <c r="F79" s="116"/>
    </row>
    <row r="80" ht="14.25" customHeight="1">
      <c r="A80" s="116"/>
      <c r="B80" s="116"/>
      <c r="C80" s="116"/>
      <c r="D80" s="116"/>
      <c r="E80" s="116"/>
      <c r="F80" s="116"/>
    </row>
    <row r="81" ht="14.25" customHeight="1">
      <c r="A81" s="116"/>
      <c r="B81" s="116"/>
      <c r="C81" s="116"/>
      <c r="D81" s="116"/>
      <c r="E81" s="116"/>
      <c r="F81" s="116"/>
    </row>
    <row r="82" ht="14.25" customHeight="1">
      <c r="A82" s="116"/>
      <c r="B82" s="116"/>
      <c r="C82" s="116"/>
      <c r="D82" s="116"/>
      <c r="E82" s="116"/>
      <c r="F82" s="116"/>
    </row>
    <row r="83" ht="14.25" customHeight="1">
      <c r="A83" s="116"/>
      <c r="B83" s="116"/>
      <c r="C83" s="116"/>
      <c r="D83" s="116"/>
      <c r="E83" s="116"/>
      <c r="F83" s="116"/>
    </row>
    <row r="84" ht="14.25" customHeight="1">
      <c r="A84" s="116"/>
      <c r="B84" s="116"/>
      <c r="C84" s="116"/>
      <c r="D84" s="116"/>
      <c r="E84" s="116"/>
      <c r="F84" s="116"/>
    </row>
    <row r="85" ht="14.25" customHeight="1">
      <c r="A85" s="116"/>
      <c r="B85" s="116"/>
      <c r="C85" s="116"/>
      <c r="D85" s="116"/>
      <c r="E85" s="116"/>
      <c r="F85" s="116"/>
    </row>
    <row r="86" ht="14.25" customHeight="1">
      <c r="A86" s="116"/>
      <c r="B86" s="116"/>
      <c r="C86" s="116"/>
      <c r="D86" s="116"/>
      <c r="E86" s="116"/>
      <c r="F86" s="116"/>
    </row>
    <row r="87" ht="14.25" customHeight="1">
      <c r="A87" s="116"/>
      <c r="B87" s="116"/>
      <c r="C87" s="116"/>
      <c r="D87" s="116"/>
      <c r="E87" s="116"/>
      <c r="F87" s="116"/>
    </row>
    <row r="88" ht="14.25" customHeight="1">
      <c r="A88" s="116"/>
      <c r="B88" s="116"/>
      <c r="C88" s="116"/>
      <c r="D88" s="116"/>
      <c r="E88" s="116"/>
      <c r="F88" s="116"/>
    </row>
    <row r="89" ht="14.25" customHeight="1">
      <c r="A89" s="116"/>
      <c r="B89" s="116"/>
      <c r="C89" s="116"/>
      <c r="D89" s="116"/>
      <c r="E89" s="116"/>
      <c r="F89" s="116"/>
    </row>
    <row r="90" ht="14.25" customHeight="1">
      <c r="A90" s="116"/>
      <c r="B90" s="116"/>
      <c r="C90" s="116"/>
      <c r="D90" s="116"/>
      <c r="E90" s="116"/>
      <c r="F90" s="116"/>
    </row>
    <row r="91" ht="14.25" customHeight="1">
      <c r="A91" s="116"/>
      <c r="B91" s="116"/>
      <c r="C91" s="116"/>
      <c r="D91" s="116"/>
      <c r="E91" s="116"/>
      <c r="F91" s="116"/>
    </row>
    <row r="92" ht="14.25" customHeight="1">
      <c r="A92" s="116"/>
      <c r="B92" s="116"/>
      <c r="C92" s="116"/>
      <c r="D92" s="116"/>
      <c r="E92" s="116"/>
      <c r="F92" s="116"/>
    </row>
    <row r="93" ht="14.25" customHeight="1">
      <c r="A93" s="116"/>
      <c r="B93" s="116"/>
      <c r="C93" s="116"/>
      <c r="D93" s="116"/>
      <c r="E93" s="116"/>
      <c r="F93" s="116"/>
    </row>
    <row r="94" ht="14.25" customHeight="1">
      <c r="A94" s="116"/>
      <c r="B94" s="116"/>
      <c r="C94" s="116"/>
      <c r="D94" s="116"/>
      <c r="E94" s="116"/>
      <c r="F94" s="116"/>
    </row>
    <row r="95" ht="14.25" customHeight="1">
      <c r="A95" s="116"/>
      <c r="B95" s="116"/>
      <c r="C95" s="116"/>
      <c r="D95" s="116"/>
      <c r="E95" s="116"/>
      <c r="F95" s="116"/>
    </row>
    <row r="96" ht="14.25" customHeight="1">
      <c r="A96" s="116"/>
      <c r="B96" s="116"/>
      <c r="C96" s="116"/>
      <c r="D96" s="116"/>
      <c r="E96" s="116"/>
      <c r="F96" s="116"/>
    </row>
    <row r="97" ht="14.25" customHeight="1">
      <c r="A97" s="116"/>
      <c r="B97" s="116"/>
      <c r="C97" s="116"/>
      <c r="D97" s="116"/>
      <c r="E97" s="116"/>
      <c r="F97" s="116"/>
    </row>
    <row r="98" ht="14.25" customHeight="1">
      <c r="A98" s="116"/>
      <c r="B98" s="116"/>
      <c r="C98" s="116"/>
      <c r="D98" s="116"/>
      <c r="E98" s="116"/>
      <c r="F98" s="116"/>
    </row>
    <row r="99" ht="14.25" customHeight="1">
      <c r="A99" s="116"/>
      <c r="B99" s="116"/>
      <c r="C99" s="116"/>
      <c r="D99" s="116"/>
      <c r="E99" s="116"/>
      <c r="F99" s="116"/>
    </row>
    <row r="100" ht="14.25" customHeight="1">
      <c r="A100" s="116"/>
      <c r="B100" s="116"/>
      <c r="C100" s="116"/>
      <c r="D100" s="116"/>
      <c r="E100" s="116"/>
      <c r="F100" s="116"/>
    </row>
    <row r="101" ht="14.25" customHeight="1">
      <c r="A101" s="116"/>
      <c r="B101" s="116"/>
      <c r="C101" s="116"/>
      <c r="D101" s="116"/>
      <c r="E101" s="116"/>
      <c r="F101" s="116"/>
    </row>
    <row r="102" ht="14.25" customHeight="1">
      <c r="A102" s="116"/>
      <c r="B102" s="116"/>
      <c r="C102" s="116"/>
      <c r="D102" s="116"/>
      <c r="E102" s="116"/>
      <c r="F102" s="116"/>
    </row>
    <row r="103" ht="14.25" customHeight="1">
      <c r="A103" s="116"/>
      <c r="B103" s="116"/>
      <c r="C103" s="116"/>
      <c r="D103" s="116"/>
      <c r="E103" s="116"/>
      <c r="F103" s="116"/>
    </row>
    <row r="104" ht="14.25" customHeight="1">
      <c r="A104" s="116"/>
      <c r="B104" s="116"/>
      <c r="C104" s="116"/>
      <c r="D104" s="116"/>
      <c r="E104" s="116"/>
      <c r="F104" s="116"/>
    </row>
    <row r="105" ht="14.25" customHeight="1">
      <c r="A105" s="116"/>
      <c r="B105" s="116"/>
      <c r="C105" s="116"/>
      <c r="D105" s="116"/>
      <c r="E105" s="116"/>
      <c r="F105" s="116"/>
    </row>
    <row r="106" ht="14.25" customHeight="1">
      <c r="A106" s="116"/>
      <c r="B106" s="116"/>
      <c r="C106" s="116"/>
      <c r="D106" s="116"/>
      <c r="E106" s="116"/>
      <c r="F106" s="116"/>
    </row>
    <row r="107" ht="14.25" customHeight="1">
      <c r="A107" s="116"/>
      <c r="B107" s="116"/>
      <c r="C107" s="116"/>
      <c r="D107" s="116"/>
      <c r="E107" s="116"/>
      <c r="F107" s="116"/>
    </row>
    <row r="108" ht="14.25" customHeight="1">
      <c r="A108" s="116"/>
      <c r="B108" s="116"/>
      <c r="C108" s="116"/>
      <c r="D108" s="116"/>
      <c r="E108" s="116"/>
      <c r="F108" s="116"/>
    </row>
    <row r="109" ht="14.25" customHeight="1">
      <c r="A109" s="116"/>
      <c r="B109" s="116"/>
      <c r="C109" s="116"/>
      <c r="D109" s="116"/>
      <c r="E109" s="116"/>
      <c r="F109" s="116"/>
    </row>
    <row r="110" ht="14.25" customHeight="1">
      <c r="A110" s="116"/>
      <c r="B110" s="116"/>
      <c r="C110" s="116"/>
      <c r="D110" s="116"/>
      <c r="E110" s="116"/>
      <c r="F110" s="116"/>
    </row>
    <row r="111" ht="14.25" customHeight="1">
      <c r="A111" s="116"/>
      <c r="B111" s="116"/>
      <c r="C111" s="116"/>
      <c r="D111" s="116"/>
      <c r="E111" s="116"/>
      <c r="F111" s="116"/>
    </row>
    <row r="112" ht="14.25" customHeight="1">
      <c r="A112" s="116"/>
      <c r="B112" s="116"/>
      <c r="C112" s="116"/>
      <c r="D112" s="116"/>
      <c r="E112" s="116"/>
      <c r="F112" s="116"/>
    </row>
    <row r="113" ht="14.25" customHeight="1">
      <c r="A113" s="116"/>
      <c r="B113" s="116"/>
      <c r="C113" s="116"/>
      <c r="D113" s="116"/>
      <c r="E113" s="116"/>
      <c r="F113" s="116"/>
    </row>
    <row r="114" ht="14.25" customHeight="1">
      <c r="A114" s="116"/>
      <c r="B114" s="116"/>
      <c r="C114" s="116"/>
      <c r="D114" s="116"/>
      <c r="E114" s="116"/>
      <c r="F114" s="116"/>
    </row>
    <row r="115" ht="14.25" customHeight="1">
      <c r="A115" s="116"/>
      <c r="B115" s="116"/>
      <c r="C115" s="116"/>
      <c r="D115" s="116"/>
      <c r="E115" s="116"/>
      <c r="F115" s="116"/>
    </row>
    <row r="116" ht="14.25" customHeight="1">
      <c r="A116" s="116"/>
      <c r="B116" s="116"/>
      <c r="C116" s="116"/>
      <c r="D116" s="116"/>
      <c r="E116" s="116"/>
      <c r="F116" s="116"/>
    </row>
    <row r="117" ht="14.25" customHeight="1">
      <c r="A117" s="116"/>
      <c r="B117" s="116"/>
      <c r="C117" s="116"/>
      <c r="D117" s="116"/>
      <c r="E117" s="116"/>
      <c r="F117" s="116"/>
    </row>
    <row r="118" ht="14.25" customHeight="1">
      <c r="A118" s="116"/>
      <c r="B118" s="116"/>
      <c r="C118" s="116"/>
      <c r="D118" s="116"/>
      <c r="E118" s="116"/>
      <c r="F118" s="116"/>
    </row>
    <row r="119" ht="14.25" customHeight="1">
      <c r="A119" s="116"/>
      <c r="B119" s="116"/>
      <c r="C119" s="116"/>
      <c r="D119" s="116"/>
      <c r="E119" s="116"/>
      <c r="F119" s="116"/>
    </row>
    <row r="120" ht="14.25" customHeight="1">
      <c r="A120" s="116"/>
      <c r="B120" s="116"/>
      <c r="C120" s="116"/>
      <c r="D120" s="116"/>
      <c r="E120" s="116"/>
      <c r="F120" s="116"/>
    </row>
    <row r="121" ht="14.25" customHeight="1">
      <c r="A121" s="116"/>
      <c r="B121" s="116"/>
      <c r="C121" s="116"/>
      <c r="D121" s="116"/>
      <c r="E121" s="116"/>
      <c r="F121" s="116"/>
    </row>
    <row r="122" ht="14.25" customHeight="1">
      <c r="A122" s="116"/>
      <c r="B122" s="116"/>
      <c r="C122" s="116"/>
      <c r="D122" s="116"/>
      <c r="E122" s="116"/>
      <c r="F122" s="116"/>
    </row>
    <row r="123" ht="14.25" customHeight="1">
      <c r="A123" s="116"/>
      <c r="B123" s="116"/>
      <c r="C123" s="116"/>
      <c r="D123" s="116"/>
      <c r="E123" s="116"/>
      <c r="F123" s="116"/>
    </row>
    <row r="124" ht="14.25" customHeight="1">
      <c r="A124" s="116"/>
      <c r="B124" s="116"/>
      <c r="C124" s="116"/>
      <c r="D124" s="116"/>
      <c r="E124" s="116"/>
      <c r="F124" s="116"/>
    </row>
    <row r="125" ht="14.25" customHeight="1">
      <c r="A125" s="116"/>
      <c r="B125" s="116"/>
      <c r="C125" s="116"/>
      <c r="D125" s="116"/>
      <c r="E125" s="116"/>
      <c r="F125" s="116"/>
    </row>
    <row r="126" ht="14.25" customHeight="1">
      <c r="A126" s="116"/>
      <c r="B126" s="116"/>
      <c r="C126" s="116"/>
      <c r="D126" s="116"/>
      <c r="E126" s="116"/>
      <c r="F126" s="116"/>
    </row>
    <row r="127" ht="14.25" customHeight="1">
      <c r="A127" s="116"/>
      <c r="B127" s="116"/>
      <c r="C127" s="116"/>
      <c r="D127" s="116"/>
      <c r="E127" s="116"/>
      <c r="F127" s="116"/>
    </row>
    <row r="128" ht="14.25" customHeight="1">
      <c r="A128" s="116"/>
      <c r="B128" s="116"/>
      <c r="C128" s="116"/>
      <c r="D128" s="116"/>
      <c r="E128" s="116"/>
      <c r="F128" s="116"/>
    </row>
    <row r="129" ht="14.25" customHeight="1">
      <c r="A129" s="116"/>
      <c r="B129" s="116"/>
      <c r="C129" s="116"/>
      <c r="D129" s="116"/>
      <c r="E129" s="116"/>
      <c r="F129" s="116"/>
    </row>
    <row r="130" ht="14.25" customHeight="1">
      <c r="A130" s="116"/>
      <c r="B130" s="116"/>
      <c r="C130" s="116"/>
      <c r="D130" s="116"/>
      <c r="E130" s="116"/>
      <c r="F130" s="116"/>
    </row>
    <row r="131" ht="14.25" customHeight="1">
      <c r="A131" s="116"/>
      <c r="B131" s="116"/>
      <c r="C131" s="116"/>
      <c r="D131" s="116"/>
      <c r="E131" s="116"/>
      <c r="F131" s="116"/>
    </row>
    <row r="132" ht="14.25" customHeight="1">
      <c r="A132" s="116"/>
      <c r="B132" s="116"/>
      <c r="C132" s="116"/>
      <c r="D132" s="116"/>
      <c r="E132" s="116"/>
      <c r="F132" s="116"/>
    </row>
    <row r="133" ht="14.25" customHeight="1">
      <c r="A133" s="116"/>
      <c r="B133" s="116"/>
      <c r="C133" s="116"/>
      <c r="D133" s="116"/>
      <c r="E133" s="116"/>
      <c r="F133" s="116"/>
    </row>
    <row r="134" ht="14.25" customHeight="1">
      <c r="A134" s="116"/>
      <c r="B134" s="116"/>
      <c r="C134" s="116"/>
      <c r="D134" s="116"/>
      <c r="E134" s="116"/>
      <c r="F134" s="116"/>
    </row>
    <row r="135" ht="14.25" customHeight="1">
      <c r="A135" s="116"/>
      <c r="B135" s="116"/>
      <c r="C135" s="116"/>
      <c r="D135" s="116"/>
      <c r="E135" s="116"/>
      <c r="F135" s="116"/>
    </row>
    <row r="136" ht="14.25" customHeight="1">
      <c r="A136" s="116"/>
      <c r="B136" s="116"/>
      <c r="C136" s="116"/>
      <c r="D136" s="116"/>
      <c r="E136" s="116"/>
      <c r="F136" s="116"/>
    </row>
    <row r="137" ht="14.25" customHeight="1">
      <c r="A137" s="116"/>
      <c r="B137" s="116"/>
      <c r="C137" s="116"/>
      <c r="D137" s="116"/>
      <c r="E137" s="116"/>
      <c r="F137" s="116"/>
    </row>
    <row r="138" ht="14.25" customHeight="1">
      <c r="A138" s="116"/>
      <c r="B138" s="116"/>
      <c r="C138" s="116"/>
      <c r="D138" s="116"/>
      <c r="E138" s="116"/>
      <c r="F138" s="116"/>
    </row>
    <row r="139" ht="14.25" customHeight="1">
      <c r="A139" s="116"/>
      <c r="B139" s="116"/>
      <c r="C139" s="116"/>
      <c r="D139" s="116"/>
      <c r="E139" s="116"/>
      <c r="F139" s="116"/>
    </row>
    <row r="140" ht="14.25" customHeight="1">
      <c r="A140" s="116"/>
      <c r="B140" s="116"/>
      <c r="C140" s="116"/>
      <c r="D140" s="116"/>
      <c r="E140" s="116"/>
      <c r="F140" s="116"/>
    </row>
    <row r="141" ht="14.25" customHeight="1">
      <c r="A141" s="116"/>
      <c r="B141" s="116"/>
      <c r="C141" s="116"/>
      <c r="D141" s="116"/>
      <c r="E141" s="116"/>
      <c r="F141" s="116"/>
    </row>
    <row r="142" ht="14.25" customHeight="1">
      <c r="A142" s="116"/>
      <c r="B142" s="116"/>
      <c r="C142" s="116"/>
      <c r="D142" s="116"/>
      <c r="E142" s="116"/>
      <c r="F142" s="116"/>
    </row>
    <row r="143" ht="14.25" customHeight="1">
      <c r="A143" s="116"/>
      <c r="B143" s="116"/>
      <c r="C143" s="116"/>
      <c r="D143" s="116"/>
      <c r="E143" s="116"/>
      <c r="F143" s="116"/>
    </row>
    <row r="144" ht="14.25" customHeight="1">
      <c r="A144" s="116"/>
      <c r="B144" s="116"/>
      <c r="C144" s="116"/>
      <c r="D144" s="116"/>
      <c r="E144" s="116"/>
      <c r="F144" s="116"/>
    </row>
    <row r="145" ht="14.25" customHeight="1">
      <c r="A145" s="116"/>
      <c r="B145" s="116"/>
      <c r="C145" s="116"/>
      <c r="D145" s="116"/>
      <c r="E145" s="116"/>
      <c r="F145" s="116"/>
    </row>
    <row r="146" ht="14.25" customHeight="1">
      <c r="A146" s="116"/>
      <c r="B146" s="116"/>
      <c r="C146" s="116"/>
      <c r="D146" s="116"/>
      <c r="E146" s="116"/>
      <c r="F146" s="116"/>
    </row>
    <row r="147" ht="14.25" customHeight="1">
      <c r="A147" s="116"/>
      <c r="B147" s="116"/>
      <c r="C147" s="116"/>
      <c r="D147" s="116"/>
      <c r="E147" s="116"/>
      <c r="F147" s="116"/>
    </row>
    <row r="148" ht="14.25" customHeight="1">
      <c r="A148" s="116"/>
      <c r="B148" s="116"/>
      <c r="C148" s="116"/>
      <c r="D148" s="116"/>
      <c r="E148" s="116"/>
      <c r="F148" s="116"/>
    </row>
    <row r="149" ht="14.25" customHeight="1">
      <c r="A149" s="116"/>
      <c r="B149" s="116"/>
      <c r="C149" s="116"/>
      <c r="D149" s="116"/>
      <c r="E149" s="116"/>
      <c r="F149" s="116"/>
    </row>
    <row r="150" ht="14.25" customHeight="1">
      <c r="A150" s="116"/>
      <c r="B150" s="116"/>
      <c r="C150" s="116"/>
      <c r="D150" s="116"/>
      <c r="E150" s="116"/>
      <c r="F150" s="116"/>
    </row>
    <row r="151" ht="14.25" customHeight="1">
      <c r="A151" s="116"/>
      <c r="B151" s="116"/>
      <c r="C151" s="116"/>
      <c r="D151" s="116"/>
      <c r="E151" s="116"/>
      <c r="F151" s="116"/>
    </row>
    <row r="152" ht="14.25" customHeight="1">
      <c r="A152" s="116"/>
      <c r="B152" s="116"/>
      <c r="C152" s="116"/>
      <c r="D152" s="116"/>
      <c r="E152" s="116"/>
      <c r="F152" s="116"/>
    </row>
    <row r="153" ht="14.25" customHeight="1">
      <c r="A153" s="116"/>
      <c r="B153" s="116"/>
      <c r="C153" s="116"/>
      <c r="D153" s="116"/>
      <c r="E153" s="116"/>
      <c r="F153" s="116"/>
    </row>
    <row r="154" ht="14.25" customHeight="1">
      <c r="A154" s="116"/>
      <c r="B154" s="116"/>
      <c r="C154" s="116"/>
      <c r="D154" s="116"/>
      <c r="E154" s="116"/>
      <c r="F154" s="116"/>
    </row>
    <row r="155" ht="14.25" customHeight="1">
      <c r="A155" s="116"/>
      <c r="B155" s="116"/>
      <c r="C155" s="116"/>
      <c r="D155" s="116"/>
      <c r="E155" s="116"/>
      <c r="F155" s="116"/>
    </row>
    <row r="156" ht="14.25" customHeight="1">
      <c r="A156" s="116"/>
      <c r="B156" s="116"/>
      <c r="C156" s="116"/>
      <c r="D156" s="116"/>
      <c r="E156" s="116"/>
      <c r="F156" s="116"/>
    </row>
    <row r="157" ht="14.25" customHeight="1">
      <c r="A157" s="116"/>
      <c r="B157" s="116"/>
      <c r="C157" s="116"/>
      <c r="D157" s="116"/>
      <c r="E157" s="116"/>
      <c r="F157" s="116"/>
    </row>
    <row r="158" ht="14.25" customHeight="1">
      <c r="A158" s="116"/>
      <c r="B158" s="116"/>
      <c r="C158" s="116"/>
      <c r="D158" s="116"/>
      <c r="E158" s="116"/>
      <c r="F158" s="116"/>
    </row>
    <row r="159" ht="14.25" customHeight="1">
      <c r="A159" s="116"/>
      <c r="B159" s="116"/>
      <c r="C159" s="116"/>
      <c r="D159" s="116"/>
      <c r="E159" s="116"/>
      <c r="F159" s="116"/>
    </row>
    <row r="160" ht="14.25" customHeight="1">
      <c r="A160" s="116"/>
      <c r="B160" s="116"/>
      <c r="C160" s="116"/>
      <c r="D160" s="116"/>
      <c r="E160" s="116"/>
      <c r="F160" s="116"/>
    </row>
    <row r="161" ht="14.25" customHeight="1">
      <c r="A161" s="116"/>
      <c r="B161" s="116"/>
      <c r="C161" s="116"/>
      <c r="D161" s="116"/>
      <c r="E161" s="116"/>
      <c r="F161" s="116"/>
    </row>
    <row r="162" ht="14.25" customHeight="1">
      <c r="A162" s="116"/>
      <c r="B162" s="116"/>
      <c r="C162" s="116"/>
      <c r="D162" s="116"/>
      <c r="E162" s="116"/>
      <c r="F162" s="116"/>
    </row>
    <row r="163" ht="14.25" customHeight="1">
      <c r="A163" s="116"/>
      <c r="B163" s="116"/>
      <c r="C163" s="116"/>
      <c r="D163" s="116"/>
      <c r="E163" s="116"/>
      <c r="F163" s="116"/>
    </row>
    <row r="164" ht="14.25" customHeight="1">
      <c r="A164" s="116"/>
      <c r="B164" s="116"/>
      <c r="C164" s="116"/>
      <c r="D164" s="116"/>
      <c r="E164" s="116"/>
      <c r="F164" s="116"/>
    </row>
    <row r="165" ht="14.25" customHeight="1">
      <c r="A165" s="116"/>
      <c r="B165" s="116"/>
      <c r="C165" s="116"/>
      <c r="D165" s="116"/>
      <c r="E165" s="116"/>
      <c r="F165" s="116"/>
    </row>
    <row r="166" ht="14.25" customHeight="1">
      <c r="A166" s="116"/>
      <c r="B166" s="116"/>
      <c r="C166" s="116"/>
      <c r="D166" s="116"/>
      <c r="E166" s="116"/>
      <c r="F166" s="116"/>
    </row>
    <row r="167" ht="14.25" customHeight="1">
      <c r="A167" s="116"/>
      <c r="B167" s="116"/>
      <c r="C167" s="116"/>
      <c r="D167" s="116"/>
      <c r="E167" s="116"/>
      <c r="F167" s="116"/>
    </row>
    <row r="168" ht="14.25" customHeight="1">
      <c r="A168" s="116"/>
      <c r="B168" s="116"/>
      <c r="C168" s="116"/>
      <c r="D168" s="116"/>
      <c r="E168" s="116"/>
      <c r="F168" s="116"/>
    </row>
    <row r="169" ht="14.25" customHeight="1">
      <c r="A169" s="116"/>
      <c r="B169" s="116"/>
      <c r="C169" s="116"/>
      <c r="D169" s="116"/>
      <c r="E169" s="116"/>
      <c r="F169" s="116"/>
    </row>
    <row r="170" ht="14.25" customHeight="1">
      <c r="A170" s="116"/>
      <c r="B170" s="116"/>
      <c r="C170" s="116"/>
      <c r="D170" s="116"/>
      <c r="E170" s="116"/>
      <c r="F170" s="116"/>
    </row>
    <row r="171" ht="14.25" customHeight="1">
      <c r="A171" s="116"/>
      <c r="B171" s="116"/>
      <c r="C171" s="116"/>
      <c r="D171" s="116"/>
      <c r="E171" s="116"/>
      <c r="F171" s="116"/>
    </row>
    <row r="172" ht="14.25" customHeight="1">
      <c r="A172" s="116"/>
      <c r="B172" s="116"/>
      <c r="C172" s="116"/>
      <c r="D172" s="116"/>
      <c r="E172" s="116"/>
      <c r="F172" s="116"/>
    </row>
    <row r="173" ht="14.25" customHeight="1">
      <c r="A173" s="116"/>
      <c r="B173" s="116"/>
      <c r="C173" s="116"/>
      <c r="D173" s="116"/>
      <c r="E173" s="116"/>
      <c r="F173" s="116"/>
    </row>
    <row r="174" ht="14.25" customHeight="1">
      <c r="A174" s="116"/>
      <c r="B174" s="116"/>
      <c r="C174" s="116"/>
      <c r="D174" s="116"/>
      <c r="E174" s="116"/>
      <c r="F174" s="116"/>
    </row>
    <row r="175" ht="14.25" customHeight="1">
      <c r="A175" s="116"/>
      <c r="B175" s="116"/>
      <c r="C175" s="116"/>
      <c r="D175" s="116"/>
      <c r="E175" s="116"/>
      <c r="F175" s="116"/>
    </row>
    <row r="176" ht="14.25" customHeight="1">
      <c r="A176" s="116"/>
      <c r="B176" s="116"/>
      <c r="C176" s="116"/>
      <c r="D176" s="116"/>
      <c r="E176" s="116"/>
      <c r="F176" s="116"/>
    </row>
    <row r="177" ht="14.25" customHeight="1">
      <c r="A177" s="116"/>
      <c r="B177" s="116"/>
      <c r="C177" s="116"/>
      <c r="D177" s="116"/>
      <c r="E177" s="116"/>
      <c r="F177" s="116"/>
    </row>
    <row r="178" ht="14.25" customHeight="1">
      <c r="A178" s="116"/>
      <c r="B178" s="116"/>
      <c r="C178" s="116"/>
      <c r="D178" s="116"/>
      <c r="E178" s="116"/>
      <c r="F178" s="116"/>
    </row>
    <row r="179" ht="14.25" customHeight="1">
      <c r="A179" s="116"/>
      <c r="B179" s="116"/>
      <c r="C179" s="116"/>
      <c r="D179" s="116"/>
      <c r="E179" s="116"/>
      <c r="F179" s="116"/>
    </row>
    <row r="180" ht="14.25" customHeight="1">
      <c r="A180" s="116"/>
      <c r="B180" s="116"/>
      <c r="C180" s="116"/>
      <c r="D180" s="116"/>
      <c r="E180" s="116"/>
      <c r="F180" s="116"/>
    </row>
    <row r="181" ht="14.25" customHeight="1">
      <c r="A181" s="116"/>
      <c r="B181" s="116"/>
      <c r="C181" s="116"/>
      <c r="D181" s="116"/>
      <c r="E181" s="116"/>
      <c r="F181" s="116"/>
    </row>
    <row r="182" ht="14.25" customHeight="1">
      <c r="A182" s="116"/>
      <c r="B182" s="116"/>
      <c r="C182" s="116"/>
      <c r="D182" s="116"/>
      <c r="E182" s="116"/>
      <c r="F182" s="116"/>
    </row>
    <row r="183" ht="14.25" customHeight="1">
      <c r="A183" s="116"/>
      <c r="B183" s="116"/>
      <c r="C183" s="116"/>
      <c r="D183" s="116"/>
      <c r="E183" s="116"/>
      <c r="F183" s="116"/>
    </row>
    <row r="184" ht="14.25" customHeight="1">
      <c r="A184" s="116"/>
      <c r="B184" s="116"/>
      <c r="C184" s="116"/>
      <c r="D184" s="116"/>
      <c r="E184" s="116"/>
      <c r="F184" s="116"/>
    </row>
    <row r="185" ht="14.25" customHeight="1">
      <c r="A185" s="116"/>
      <c r="B185" s="116"/>
      <c r="C185" s="116"/>
      <c r="D185" s="116"/>
      <c r="E185" s="116"/>
      <c r="F185" s="116"/>
    </row>
    <row r="186" ht="14.25" customHeight="1">
      <c r="A186" s="116"/>
      <c r="B186" s="116"/>
      <c r="C186" s="116"/>
      <c r="D186" s="116"/>
      <c r="E186" s="116"/>
      <c r="F186" s="116"/>
    </row>
    <row r="187" ht="14.25" customHeight="1">
      <c r="A187" s="116"/>
      <c r="B187" s="116"/>
      <c r="C187" s="116"/>
      <c r="D187" s="116"/>
      <c r="E187" s="116"/>
      <c r="F187" s="116"/>
    </row>
    <row r="188" ht="14.25" customHeight="1">
      <c r="A188" s="116"/>
      <c r="B188" s="116"/>
      <c r="C188" s="116"/>
      <c r="D188" s="116"/>
      <c r="E188" s="116"/>
      <c r="F188" s="116"/>
    </row>
    <row r="189" ht="14.25" customHeight="1">
      <c r="A189" s="116"/>
      <c r="B189" s="116"/>
      <c r="C189" s="116"/>
      <c r="D189" s="116"/>
      <c r="E189" s="116"/>
      <c r="F189" s="116"/>
    </row>
    <row r="190" ht="14.25" customHeight="1">
      <c r="A190" s="116"/>
      <c r="B190" s="116"/>
      <c r="C190" s="116"/>
      <c r="D190" s="116"/>
      <c r="E190" s="116"/>
      <c r="F190" s="116"/>
    </row>
    <row r="191" ht="14.25" customHeight="1">
      <c r="A191" s="116"/>
      <c r="B191" s="116"/>
      <c r="C191" s="116"/>
      <c r="D191" s="116"/>
      <c r="E191" s="116"/>
      <c r="F191" s="116"/>
    </row>
    <row r="192" ht="14.25" customHeight="1">
      <c r="A192" s="116"/>
      <c r="B192" s="116"/>
      <c r="C192" s="116"/>
      <c r="D192" s="116"/>
      <c r="E192" s="116"/>
      <c r="F192" s="116"/>
    </row>
    <row r="193" ht="14.25" customHeight="1">
      <c r="A193" s="116"/>
      <c r="B193" s="116"/>
      <c r="C193" s="116"/>
      <c r="D193" s="116"/>
      <c r="E193" s="116"/>
      <c r="F193" s="116"/>
    </row>
    <row r="194" ht="14.25" customHeight="1">
      <c r="A194" s="116"/>
      <c r="B194" s="116"/>
      <c r="C194" s="116"/>
      <c r="D194" s="116"/>
      <c r="E194" s="116"/>
      <c r="F194" s="116"/>
    </row>
    <row r="195" ht="14.25" customHeight="1">
      <c r="A195" s="116"/>
      <c r="B195" s="116"/>
      <c r="C195" s="116"/>
      <c r="D195" s="116"/>
      <c r="E195" s="116"/>
      <c r="F195" s="116"/>
    </row>
    <row r="196" ht="14.25" customHeight="1">
      <c r="A196" s="116"/>
      <c r="B196" s="116"/>
      <c r="C196" s="116"/>
      <c r="D196" s="116"/>
      <c r="E196" s="116"/>
      <c r="F196" s="116"/>
    </row>
    <row r="197" ht="14.25" customHeight="1">
      <c r="A197" s="116"/>
      <c r="B197" s="116"/>
      <c r="C197" s="116"/>
      <c r="D197" s="116"/>
      <c r="E197" s="116"/>
      <c r="F197" s="116"/>
    </row>
    <row r="198" ht="14.25" customHeight="1">
      <c r="A198" s="116"/>
      <c r="B198" s="116"/>
      <c r="C198" s="116"/>
      <c r="D198" s="116"/>
      <c r="E198" s="116"/>
      <c r="F198" s="116"/>
    </row>
    <row r="199" ht="14.25" customHeight="1">
      <c r="A199" s="116"/>
      <c r="B199" s="116"/>
      <c r="C199" s="116"/>
      <c r="D199" s="116"/>
      <c r="E199" s="116"/>
      <c r="F199" s="116"/>
    </row>
    <row r="200" ht="14.25" customHeight="1">
      <c r="A200" s="116"/>
      <c r="B200" s="116"/>
      <c r="C200" s="116"/>
      <c r="D200" s="116"/>
      <c r="E200" s="116"/>
      <c r="F200" s="116"/>
    </row>
    <row r="201" ht="14.25" customHeight="1">
      <c r="A201" s="116"/>
      <c r="B201" s="116"/>
      <c r="C201" s="116"/>
      <c r="D201" s="116"/>
      <c r="E201" s="116"/>
      <c r="F201" s="116"/>
    </row>
    <row r="202" ht="14.25" customHeight="1">
      <c r="A202" s="116"/>
      <c r="B202" s="116"/>
      <c r="C202" s="116"/>
      <c r="D202" s="116"/>
      <c r="E202" s="116"/>
      <c r="F202" s="116"/>
    </row>
    <row r="203" ht="14.25" customHeight="1">
      <c r="A203" s="116"/>
      <c r="B203" s="116"/>
      <c r="C203" s="116"/>
      <c r="D203" s="116"/>
      <c r="E203" s="116"/>
      <c r="F203" s="116"/>
    </row>
    <row r="204" ht="14.25" customHeight="1">
      <c r="A204" s="116"/>
      <c r="B204" s="116"/>
      <c r="C204" s="116"/>
      <c r="D204" s="116"/>
      <c r="E204" s="116"/>
      <c r="F204" s="116"/>
    </row>
    <row r="205" ht="14.25" customHeight="1">
      <c r="A205" s="116"/>
      <c r="B205" s="116"/>
      <c r="C205" s="116"/>
      <c r="D205" s="116"/>
      <c r="E205" s="116"/>
      <c r="F205" s="116"/>
    </row>
    <row r="206" ht="14.25" customHeight="1">
      <c r="A206" s="116"/>
      <c r="B206" s="116"/>
      <c r="C206" s="116"/>
      <c r="D206" s="116"/>
      <c r="E206" s="116"/>
      <c r="F206" s="116"/>
    </row>
    <row r="207" ht="14.25" customHeight="1">
      <c r="A207" s="116"/>
      <c r="B207" s="116"/>
      <c r="C207" s="116"/>
      <c r="D207" s="116"/>
      <c r="E207" s="116"/>
      <c r="F207" s="116"/>
    </row>
    <row r="208" ht="14.25" customHeight="1">
      <c r="A208" s="116"/>
      <c r="B208" s="116"/>
      <c r="C208" s="116"/>
      <c r="D208" s="116"/>
      <c r="E208" s="116"/>
      <c r="F208" s="116"/>
    </row>
    <row r="209" ht="14.25" customHeight="1">
      <c r="A209" s="116"/>
      <c r="B209" s="116"/>
      <c r="C209" s="116"/>
      <c r="D209" s="116"/>
      <c r="E209" s="116"/>
      <c r="F209" s="116"/>
    </row>
    <row r="210" ht="14.25" customHeight="1">
      <c r="A210" s="116"/>
      <c r="B210" s="116"/>
      <c r="C210" s="116"/>
      <c r="D210" s="116"/>
      <c r="E210" s="116"/>
      <c r="F210" s="116"/>
    </row>
    <row r="211" ht="14.25" customHeight="1">
      <c r="A211" s="116"/>
      <c r="B211" s="116"/>
      <c r="C211" s="116"/>
      <c r="D211" s="116"/>
      <c r="E211" s="116"/>
      <c r="F211" s="116"/>
    </row>
    <row r="212" ht="14.25" customHeight="1">
      <c r="A212" s="116"/>
      <c r="B212" s="116"/>
      <c r="C212" s="116"/>
      <c r="D212" s="116"/>
      <c r="E212" s="116"/>
      <c r="F212" s="116"/>
    </row>
    <row r="213" ht="14.25" customHeight="1">
      <c r="A213" s="116"/>
      <c r="B213" s="116"/>
      <c r="C213" s="116"/>
      <c r="D213" s="116"/>
      <c r="E213" s="116"/>
      <c r="F213" s="116"/>
    </row>
    <row r="214" ht="14.25" customHeight="1">
      <c r="A214" s="116"/>
      <c r="B214" s="116"/>
      <c r="C214" s="116"/>
      <c r="D214" s="116"/>
      <c r="E214" s="116"/>
      <c r="F214" s="116"/>
    </row>
    <row r="215" ht="14.25" customHeight="1">
      <c r="A215" s="116"/>
      <c r="B215" s="116"/>
      <c r="C215" s="116"/>
      <c r="D215" s="116"/>
      <c r="E215" s="116"/>
      <c r="F215" s="116"/>
    </row>
    <row r="216" ht="14.25" customHeight="1">
      <c r="A216" s="116"/>
      <c r="B216" s="116"/>
      <c r="C216" s="116"/>
      <c r="D216" s="116"/>
      <c r="E216" s="116"/>
      <c r="F216" s="116"/>
    </row>
    <row r="217" ht="14.25" customHeight="1">
      <c r="A217" s="116"/>
      <c r="B217" s="116"/>
      <c r="C217" s="116"/>
      <c r="D217" s="116"/>
      <c r="E217" s="116"/>
      <c r="F217" s="116"/>
    </row>
    <row r="218" ht="14.25" customHeight="1">
      <c r="A218" s="116"/>
      <c r="B218" s="116"/>
      <c r="C218" s="116"/>
      <c r="D218" s="116"/>
      <c r="E218" s="116"/>
      <c r="F218" s="116"/>
    </row>
    <row r="219" ht="14.25" customHeight="1">
      <c r="A219" s="116"/>
      <c r="B219" s="116"/>
      <c r="C219" s="116"/>
      <c r="D219" s="116"/>
      <c r="E219" s="116"/>
      <c r="F219" s="116"/>
    </row>
    <row r="220" ht="14.25" customHeight="1">
      <c r="A220" s="116"/>
      <c r="B220" s="116"/>
      <c r="C220" s="116"/>
      <c r="D220" s="116"/>
      <c r="E220" s="116"/>
      <c r="F220" s="116"/>
    </row>
    <row r="221" ht="14.25" customHeight="1">
      <c r="A221" s="116"/>
      <c r="B221" s="116"/>
      <c r="C221" s="116"/>
      <c r="D221" s="116"/>
      <c r="E221" s="116"/>
      <c r="F221" s="116"/>
    </row>
    <row r="222" ht="14.25" customHeight="1">
      <c r="A222" s="116"/>
      <c r="B222" s="116"/>
      <c r="C222" s="116"/>
      <c r="D222" s="116"/>
      <c r="E222" s="116"/>
      <c r="F222" s="116"/>
    </row>
    <row r="223" ht="14.25" customHeight="1">
      <c r="A223" s="116"/>
      <c r="B223" s="116"/>
      <c r="C223" s="116"/>
      <c r="D223" s="116"/>
      <c r="E223" s="116"/>
      <c r="F223" s="116"/>
    </row>
    <row r="224" ht="14.25" customHeight="1">
      <c r="A224" s="116"/>
      <c r="B224" s="116"/>
      <c r="C224" s="116"/>
      <c r="D224" s="116"/>
      <c r="E224" s="116"/>
      <c r="F224" s="116"/>
    </row>
    <row r="225" ht="14.25" customHeight="1">
      <c r="A225" s="116"/>
      <c r="B225" s="116"/>
      <c r="C225" s="116"/>
      <c r="D225" s="116"/>
      <c r="E225" s="116"/>
      <c r="F225" s="116"/>
    </row>
    <row r="226" ht="14.25" customHeight="1">
      <c r="A226" s="116"/>
      <c r="B226" s="116"/>
      <c r="C226" s="116"/>
      <c r="D226" s="116"/>
      <c r="E226" s="116"/>
      <c r="F226" s="116"/>
    </row>
    <row r="227" ht="14.25" customHeight="1">
      <c r="A227" s="116"/>
      <c r="B227" s="116"/>
      <c r="C227" s="116"/>
      <c r="D227" s="116"/>
      <c r="E227" s="116"/>
      <c r="F227" s="116"/>
    </row>
    <row r="228" ht="14.25" customHeight="1">
      <c r="A228" s="116"/>
      <c r="B228" s="116"/>
      <c r="C228" s="116"/>
      <c r="D228" s="116"/>
      <c r="E228" s="116"/>
      <c r="F228" s="116"/>
    </row>
    <row r="229" ht="14.25" customHeight="1">
      <c r="A229" s="116"/>
      <c r="B229" s="116"/>
      <c r="C229" s="116"/>
      <c r="D229" s="116"/>
      <c r="E229" s="116"/>
      <c r="F229" s="116"/>
    </row>
    <row r="230" ht="14.25" customHeight="1">
      <c r="A230" s="116"/>
      <c r="B230" s="116"/>
      <c r="C230" s="116"/>
      <c r="D230" s="116"/>
      <c r="E230" s="116"/>
      <c r="F230" s="116"/>
    </row>
    <row r="231" ht="14.25" customHeight="1">
      <c r="A231" s="116"/>
      <c r="B231" s="116"/>
      <c r="C231" s="116"/>
      <c r="D231" s="116"/>
      <c r="E231" s="116"/>
      <c r="F231" s="116"/>
    </row>
    <row r="232" ht="14.25" customHeight="1">
      <c r="A232" s="116"/>
      <c r="B232" s="116"/>
      <c r="C232" s="116"/>
      <c r="D232" s="116"/>
      <c r="E232" s="116"/>
      <c r="F232" s="116"/>
    </row>
    <row r="233" ht="14.25" customHeight="1">
      <c r="A233" s="116"/>
      <c r="B233" s="116"/>
      <c r="C233" s="116"/>
      <c r="D233" s="116"/>
      <c r="E233" s="116"/>
      <c r="F233" s="116"/>
    </row>
    <row r="234" ht="14.25" customHeight="1">
      <c r="A234" s="116"/>
      <c r="B234" s="116"/>
      <c r="C234" s="116"/>
      <c r="D234" s="116"/>
      <c r="E234" s="116"/>
      <c r="F234" s="116"/>
    </row>
    <row r="235" ht="14.25" customHeight="1">
      <c r="A235" s="116"/>
      <c r="B235" s="116"/>
      <c r="C235" s="116"/>
      <c r="D235" s="116"/>
      <c r="E235" s="116"/>
      <c r="F235" s="116"/>
    </row>
    <row r="236" ht="14.25" customHeight="1">
      <c r="A236" s="116"/>
      <c r="B236" s="116"/>
      <c r="C236" s="116"/>
      <c r="D236" s="116"/>
      <c r="E236" s="116"/>
      <c r="F236" s="116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11.86"/>
    <col customWidth="1" min="3" max="3" width="13.0"/>
    <col customWidth="1" min="4" max="4" width="13.43"/>
    <col customWidth="1" min="5" max="5" width="11.43"/>
    <col customWidth="1" min="6" max="6" width="7.57"/>
    <col customWidth="1" min="7" max="26" width="12.57"/>
  </cols>
  <sheetData>
    <row r="1" ht="14.25" customHeight="1">
      <c r="A1" s="117" t="s">
        <v>170</v>
      </c>
      <c r="B1" s="118" t="s">
        <v>171</v>
      </c>
      <c r="C1" s="119"/>
      <c r="D1" s="120"/>
      <c r="E1" s="117" t="s">
        <v>172</v>
      </c>
    </row>
    <row r="2" ht="14.25" customHeight="1">
      <c r="A2" s="121"/>
      <c r="B2" s="122" t="s">
        <v>173</v>
      </c>
      <c r="C2" s="122" t="s">
        <v>174</v>
      </c>
      <c r="D2" s="122" t="s">
        <v>175</v>
      </c>
      <c r="E2" s="121"/>
    </row>
    <row r="3" ht="14.25" customHeight="1">
      <c r="A3" s="123" t="s">
        <v>176</v>
      </c>
      <c r="B3" s="119"/>
      <c r="C3" s="119"/>
      <c r="D3" s="119"/>
      <c r="E3" s="120"/>
    </row>
    <row r="4" ht="14.25" customHeight="1">
      <c r="A4" s="124" t="s">
        <v>177</v>
      </c>
      <c r="B4" s="109">
        <v>5.1</v>
      </c>
      <c r="C4" s="109">
        <v>1.0</v>
      </c>
      <c r="D4" s="109">
        <v>42.5</v>
      </c>
      <c r="E4" s="109">
        <v>204.0</v>
      </c>
    </row>
    <row r="5" ht="14.25" customHeight="1">
      <c r="A5" s="124" t="s">
        <v>178</v>
      </c>
      <c r="B5" s="109">
        <v>6.9</v>
      </c>
      <c r="C5" s="109">
        <v>0.4</v>
      </c>
      <c r="D5" s="109">
        <v>45.2</v>
      </c>
      <c r="E5" s="109">
        <v>217.0</v>
      </c>
    </row>
    <row r="6" ht="14.25" customHeight="1">
      <c r="A6" s="124" t="s">
        <v>179</v>
      </c>
      <c r="B6" s="109">
        <v>5.8</v>
      </c>
      <c r="C6" s="109">
        <v>0.5</v>
      </c>
      <c r="D6" s="109">
        <v>56.1</v>
      </c>
      <c r="E6" s="109">
        <v>268.0</v>
      </c>
    </row>
    <row r="7" ht="14.25" customHeight="1">
      <c r="A7" s="124" t="s">
        <v>180</v>
      </c>
      <c r="B7" s="109">
        <v>7.9</v>
      </c>
      <c r="C7" s="109">
        <v>1.9</v>
      </c>
      <c r="D7" s="109">
        <v>53.0</v>
      </c>
      <c r="E7" s="109">
        <v>270.0</v>
      </c>
    </row>
    <row r="8" ht="14.25" customHeight="1">
      <c r="A8" s="124" t="s">
        <v>181</v>
      </c>
      <c r="B8" s="109">
        <v>7.5</v>
      </c>
      <c r="C8" s="109">
        <v>1.0</v>
      </c>
      <c r="D8" s="109">
        <v>49.5</v>
      </c>
      <c r="E8" s="109">
        <v>240.0</v>
      </c>
    </row>
    <row r="9" ht="14.25" customHeight="1">
      <c r="A9" s="124" t="s">
        <v>182</v>
      </c>
      <c r="B9" s="109">
        <v>7.7</v>
      </c>
      <c r="C9" s="109">
        <v>1.3</v>
      </c>
      <c r="D9" s="109" t="s">
        <v>183</v>
      </c>
      <c r="E9" s="109">
        <v>306.0</v>
      </c>
    </row>
    <row r="10" ht="14.25" customHeight="1">
      <c r="A10" s="124" t="s">
        <v>184</v>
      </c>
      <c r="B10" s="109">
        <v>10.5</v>
      </c>
      <c r="C10" s="109">
        <v>1.2</v>
      </c>
      <c r="D10" s="109">
        <v>68.5</v>
      </c>
      <c r="E10" s="109">
        <v>335.0</v>
      </c>
    </row>
    <row r="11" ht="14.25" customHeight="1">
      <c r="A11" s="124" t="s">
        <v>185</v>
      </c>
      <c r="B11" s="109">
        <v>10.1</v>
      </c>
      <c r="C11" s="109">
        <v>1.0</v>
      </c>
      <c r="D11" s="109">
        <v>69.0</v>
      </c>
      <c r="E11" s="109">
        <v>340.0</v>
      </c>
    </row>
    <row r="12" ht="14.25" customHeight="1">
      <c r="A12" s="124" t="s">
        <v>186</v>
      </c>
      <c r="B12" s="109">
        <v>12.7</v>
      </c>
      <c r="C12" s="109" t="s">
        <v>187</v>
      </c>
      <c r="D12" s="109">
        <v>68.8</v>
      </c>
      <c r="E12" s="109">
        <v>334.0</v>
      </c>
    </row>
    <row r="13" ht="14.25" customHeight="1">
      <c r="A13" s="124" t="s">
        <v>188</v>
      </c>
      <c r="B13" s="109">
        <v>8.6</v>
      </c>
      <c r="C13" s="109">
        <v>0.5</v>
      </c>
      <c r="D13" s="109">
        <v>56.8</v>
      </c>
      <c r="E13" s="109">
        <v>272.0</v>
      </c>
    </row>
    <row r="14" ht="14.25" customHeight="1">
      <c r="A14" s="124" t="s">
        <v>189</v>
      </c>
      <c r="B14" s="109">
        <v>12.0</v>
      </c>
      <c r="C14" s="109">
        <v>14.6</v>
      </c>
      <c r="D14" s="109">
        <v>58.4</v>
      </c>
      <c r="E14" s="109">
        <v>424.0</v>
      </c>
    </row>
    <row r="15" ht="14.25" customHeight="1">
      <c r="A15" s="124" t="s">
        <v>190</v>
      </c>
      <c r="B15" s="109">
        <v>9.9</v>
      </c>
      <c r="C15" s="109">
        <v>9.8</v>
      </c>
      <c r="D15" s="109">
        <v>67.7</v>
      </c>
      <c r="E15" s="109">
        <v>408.0</v>
      </c>
    </row>
    <row r="16" ht="14.25" customHeight="1">
      <c r="A16" s="124" t="s">
        <v>191</v>
      </c>
      <c r="B16" s="109">
        <v>8.9</v>
      </c>
      <c r="C16" s="109" t="s">
        <v>187</v>
      </c>
      <c r="D16" s="109">
        <v>72.5</v>
      </c>
      <c r="E16" s="109">
        <v>334.0</v>
      </c>
    </row>
    <row r="17" ht="14.25" customHeight="1">
      <c r="A17" s="124" t="s">
        <v>192</v>
      </c>
      <c r="B17" s="109">
        <v>7.5</v>
      </c>
      <c r="C17" s="109">
        <v>1.5</v>
      </c>
      <c r="D17" s="109">
        <v>66.2</v>
      </c>
      <c r="E17" s="109">
        <v>315.0</v>
      </c>
    </row>
    <row r="18" ht="14.25" customHeight="1">
      <c r="A18" s="124" t="s">
        <v>193</v>
      </c>
      <c r="B18" s="109">
        <v>8.3</v>
      </c>
      <c r="C18" s="109">
        <v>1.4</v>
      </c>
      <c r="D18" s="109">
        <v>65.5</v>
      </c>
      <c r="E18" s="109">
        <v>315.0</v>
      </c>
    </row>
    <row r="19" ht="14.25" customHeight="1">
      <c r="A19" s="123" t="s">
        <v>194</v>
      </c>
      <c r="B19" s="119"/>
      <c r="C19" s="119"/>
      <c r="D19" s="119"/>
      <c r="E19" s="120"/>
    </row>
    <row r="20" ht="14.25" customHeight="1">
      <c r="A20" s="124" t="s">
        <v>195</v>
      </c>
      <c r="B20" s="109">
        <v>2.8</v>
      </c>
      <c r="C20" s="109">
        <v>3.5</v>
      </c>
      <c r="D20" s="109">
        <v>4.5</v>
      </c>
      <c r="E20" s="109">
        <v>62.0</v>
      </c>
    </row>
    <row r="21" ht="14.25" customHeight="1">
      <c r="A21" s="124" t="s">
        <v>196</v>
      </c>
      <c r="B21" s="109">
        <v>2.9</v>
      </c>
      <c r="C21" s="109" t="s">
        <v>187</v>
      </c>
      <c r="D21" s="109">
        <v>4.6</v>
      </c>
      <c r="E21" s="109">
        <v>31.0</v>
      </c>
    </row>
    <row r="22" ht="14.25" customHeight="1">
      <c r="A22" s="124" t="s">
        <v>197</v>
      </c>
      <c r="B22" s="109">
        <v>22.8</v>
      </c>
      <c r="C22" s="109">
        <v>24.4</v>
      </c>
      <c r="D22" s="109">
        <v>36.3</v>
      </c>
      <c r="E22" s="109">
        <v>469.0</v>
      </c>
    </row>
    <row r="23" ht="14.25" customHeight="1">
      <c r="A23" s="124" t="s">
        <v>198</v>
      </c>
      <c r="B23" s="109">
        <v>32.5</v>
      </c>
      <c r="C23" s="109">
        <v>0.8</v>
      </c>
      <c r="D23" s="109">
        <v>48.0</v>
      </c>
      <c r="E23" s="109">
        <v>338.0</v>
      </c>
    </row>
    <row r="24" ht="14.25" customHeight="1">
      <c r="A24" s="124" t="s">
        <v>199</v>
      </c>
      <c r="B24" s="109">
        <v>4.2</v>
      </c>
      <c r="C24" s="109">
        <v>5.6</v>
      </c>
      <c r="D24" s="109">
        <v>3.8</v>
      </c>
      <c r="E24" s="109">
        <v>85.0</v>
      </c>
    </row>
    <row r="25" ht="14.25" customHeight="1">
      <c r="A25" s="124" t="s">
        <v>200</v>
      </c>
      <c r="B25" s="109">
        <v>3.4</v>
      </c>
      <c r="C25" s="109">
        <v>3.8</v>
      </c>
      <c r="D25" s="109">
        <v>4.1</v>
      </c>
      <c r="E25" s="109">
        <v>67.0</v>
      </c>
    </row>
    <row r="26" ht="14.25" customHeight="1">
      <c r="A26" s="124" t="s">
        <v>201</v>
      </c>
      <c r="B26" s="109">
        <v>2.8</v>
      </c>
      <c r="C26" s="109">
        <v>3.5</v>
      </c>
      <c r="D26" s="109">
        <v>4.5</v>
      </c>
      <c r="E26" s="109">
        <v>62.0</v>
      </c>
    </row>
    <row r="27" ht="14.25" customHeight="1">
      <c r="A27" s="124" t="s">
        <v>202</v>
      </c>
      <c r="B27" s="109">
        <v>3.1</v>
      </c>
      <c r="C27" s="109">
        <v>2.6</v>
      </c>
      <c r="D27" s="109">
        <v>2.5</v>
      </c>
      <c r="E27" s="109">
        <v>48.0</v>
      </c>
    </row>
    <row r="28" ht="14.25" customHeight="1">
      <c r="A28" s="124" t="s">
        <v>203</v>
      </c>
      <c r="B28" s="109">
        <v>1.6</v>
      </c>
      <c r="C28" s="109">
        <v>1.4</v>
      </c>
      <c r="D28" s="109">
        <v>3.7</v>
      </c>
      <c r="E28" s="109">
        <v>35.0</v>
      </c>
    </row>
    <row r="29" ht="14.25" customHeight="1">
      <c r="A29" s="124" t="s">
        <v>204</v>
      </c>
      <c r="B29" s="109">
        <v>6.8</v>
      </c>
      <c r="C29" s="109">
        <v>8.3</v>
      </c>
      <c r="D29" s="109">
        <v>63.5</v>
      </c>
      <c r="E29" s="109">
        <v>324.0</v>
      </c>
    </row>
    <row r="30" ht="14.25" customHeight="1">
      <c r="A30" s="124" t="s">
        <v>205</v>
      </c>
      <c r="B30" s="109">
        <v>5.5</v>
      </c>
      <c r="C30" s="109">
        <v>7.7</v>
      </c>
      <c r="D30" s="109">
        <v>9.6</v>
      </c>
      <c r="E30" s="109">
        <v>114.0</v>
      </c>
    </row>
    <row r="31" ht="14.25" customHeight="1">
      <c r="A31" s="124" t="s">
        <v>206</v>
      </c>
      <c r="B31" s="109">
        <v>2.6</v>
      </c>
      <c r="C31" s="109">
        <v>9.4</v>
      </c>
      <c r="D31" s="109">
        <v>4.2</v>
      </c>
      <c r="E31" s="109">
        <v>115.0</v>
      </c>
    </row>
    <row r="32" ht="14.25" customHeight="1">
      <c r="A32" s="124" t="s">
        <v>207</v>
      </c>
      <c r="B32" s="109">
        <v>2.0</v>
      </c>
      <c r="C32" s="109">
        <v>32.9</v>
      </c>
      <c r="D32" s="109">
        <v>3.0</v>
      </c>
      <c r="E32" s="109">
        <v>326.0</v>
      </c>
    </row>
    <row r="33" ht="14.25" customHeight="1">
      <c r="A33" s="124" t="s">
        <v>208</v>
      </c>
      <c r="B33" s="109">
        <v>16.9</v>
      </c>
      <c r="C33" s="109">
        <v>40.6</v>
      </c>
      <c r="D33" s="109">
        <v>28.9</v>
      </c>
      <c r="E33" s="109">
        <v>566.0</v>
      </c>
    </row>
    <row r="34" ht="14.25" customHeight="1">
      <c r="A34" s="124" t="s">
        <v>209</v>
      </c>
      <c r="B34" s="109">
        <v>6.2</v>
      </c>
      <c r="C34" s="109">
        <v>18.2</v>
      </c>
      <c r="D34" s="109">
        <v>45.9</v>
      </c>
      <c r="E34" s="109">
        <v>383.0</v>
      </c>
    </row>
    <row r="35" ht="14.25" customHeight="1">
      <c r="A35" s="124" t="s">
        <v>210</v>
      </c>
      <c r="B35" s="109">
        <v>2.1</v>
      </c>
      <c r="C35" s="109">
        <v>28.2</v>
      </c>
      <c r="D35" s="109">
        <v>3.1</v>
      </c>
      <c r="E35" s="109">
        <v>284.0</v>
      </c>
    </row>
    <row r="36" ht="14.25" customHeight="1">
      <c r="A36" s="124" t="s">
        <v>211</v>
      </c>
      <c r="B36" s="109">
        <v>13.0</v>
      </c>
      <c r="C36" s="109">
        <v>0.5</v>
      </c>
      <c r="D36" s="109">
        <v>3.5</v>
      </c>
      <c r="E36" s="109">
        <v>75.0</v>
      </c>
    </row>
    <row r="37" ht="14.25" customHeight="1">
      <c r="A37" s="124" t="s">
        <v>212</v>
      </c>
      <c r="B37" s="109">
        <v>12.0</v>
      </c>
      <c r="C37" s="109">
        <v>8.5</v>
      </c>
      <c r="D37" s="109">
        <v>3.3</v>
      </c>
      <c r="E37" s="109">
        <v>141.0</v>
      </c>
    </row>
    <row r="38" ht="14.25" customHeight="1">
      <c r="A38" s="124" t="s">
        <v>213</v>
      </c>
      <c r="B38" s="109">
        <v>11.1</v>
      </c>
      <c r="C38" s="109">
        <v>18.8</v>
      </c>
      <c r="D38" s="109">
        <v>3.0</v>
      </c>
      <c r="E38" s="109">
        <v>233.0</v>
      </c>
    </row>
    <row r="39" ht="14.25" customHeight="1">
      <c r="A39" s="124" t="s">
        <v>214</v>
      </c>
      <c r="B39" s="109">
        <v>5.3</v>
      </c>
      <c r="C39" s="109">
        <v>21.6</v>
      </c>
      <c r="D39" s="109">
        <v>27.0</v>
      </c>
      <c r="E39" s="109">
        <v>333.0</v>
      </c>
    </row>
    <row r="40" ht="14.25" customHeight="1">
      <c r="A40" s="124" t="s">
        <v>215</v>
      </c>
      <c r="B40" s="109">
        <v>11.8</v>
      </c>
      <c r="C40" s="109">
        <v>0.5</v>
      </c>
      <c r="D40" s="109">
        <v>15.8</v>
      </c>
      <c r="E40" s="109">
        <v>117.0</v>
      </c>
    </row>
    <row r="41" ht="14.25" customHeight="1">
      <c r="A41" s="124" t="s">
        <v>216</v>
      </c>
      <c r="B41" s="109">
        <v>22.5</v>
      </c>
      <c r="C41" s="109">
        <v>19.9</v>
      </c>
      <c r="D41" s="109">
        <v>3.4</v>
      </c>
      <c r="E41" s="109">
        <v>292.0</v>
      </c>
    </row>
    <row r="42" ht="14.25" customHeight="1">
      <c r="A42" s="124" t="s">
        <v>217</v>
      </c>
      <c r="B42" s="109">
        <v>21.2</v>
      </c>
      <c r="C42" s="109">
        <v>26.9</v>
      </c>
      <c r="D42" s="109">
        <v>2.0</v>
      </c>
      <c r="E42" s="109">
        <v>345.0</v>
      </c>
    </row>
    <row r="43" ht="14.25" customHeight="1">
      <c r="A43" s="124" t="s">
        <v>218</v>
      </c>
      <c r="B43" s="109">
        <v>21.4</v>
      </c>
      <c r="C43" s="109">
        <v>30.3</v>
      </c>
      <c r="D43" s="109">
        <v>2.5</v>
      </c>
      <c r="E43" s="109">
        <v>379.0</v>
      </c>
    </row>
    <row r="44" ht="14.25" customHeight="1">
      <c r="A44" s="124" t="s">
        <v>219</v>
      </c>
      <c r="B44" s="109">
        <v>15.1</v>
      </c>
      <c r="C44" s="109">
        <v>18.0</v>
      </c>
      <c r="D44" s="109">
        <v>1.9</v>
      </c>
      <c r="E44" s="109">
        <v>237.0</v>
      </c>
    </row>
    <row r="45" ht="14.25" customHeight="1">
      <c r="A45" s="124" t="s">
        <v>220</v>
      </c>
      <c r="B45" s="109">
        <v>19.4</v>
      </c>
      <c r="C45" s="109">
        <v>17.9</v>
      </c>
      <c r="D45" s="109">
        <v>1.9</v>
      </c>
      <c r="E45" s="109">
        <v>254.0</v>
      </c>
    </row>
    <row r="46" ht="14.25" customHeight="1">
      <c r="A46" s="124" t="s">
        <v>221</v>
      </c>
      <c r="B46" s="109">
        <v>0.8</v>
      </c>
      <c r="C46" s="109">
        <v>78.2</v>
      </c>
      <c r="D46" s="109">
        <v>0.6</v>
      </c>
      <c r="E46" s="109">
        <v>733.0</v>
      </c>
    </row>
    <row r="47" ht="14.25" customHeight="1">
      <c r="A47" s="124" t="s">
        <v>222</v>
      </c>
      <c r="B47" s="109">
        <v>1.2</v>
      </c>
      <c r="C47" s="109">
        <v>59.0</v>
      </c>
      <c r="D47" s="109">
        <v>18.9</v>
      </c>
      <c r="E47" s="109">
        <v>631.0</v>
      </c>
    </row>
    <row r="48" ht="14.25" customHeight="1">
      <c r="A48" s="124" t="s">
        <v>223</v>
      </c>
      <c r="B48" s="109">
        <v>0.4</v>
      </c>
      <c r="C48" s="109">
        <v>78.5</v>
      </c>
      <c r="D48" s="109">
        <v>0.5</v>
      </c>
      <c r="E48" s="109">
        <v>734.0</v>
      </c>
    </row>
    <row r="49" ht="14.25" customHeight="1">
      <c r="A49" s="124" t="s">
        <v>224</v>
      </c>
      <c r="B49" s="109" t="s">
        <v>187</v>
      </c>
      <c r="C49" s="109">
        <v>93.5</v>
      </c>
      <c r="D49" s="109" t="s">
        <v>187</v>
      </c>
      <c r="E49" s="109">
        <v>869.0</v>
      </c>
    </row>
    <row r="50" ht="14.25" customHeight="1">
      <c r="A50" s="124" t="s">
        <v>225</v>
      </c>
      <c r="B50" s="109" t="s">
        <v>187</v>
      </c>
      <c r="C50" s="109">
        <v>94.9</v>
      </c>
      <c r="D50" s="109" t="s">
        <v>187</v>
      </c>
      <c r="E50" s="109">
        <v>882.0</v>
      </c>
    </row>
    <row r="51" ht="14.25" customHeight="1">
      <c r="A51" s="124" t="s">
        <v>226</v>
      </c>
      <c r="B51" s="109" t="s">
        <v>187</v>
      </c>
      <c r="C51" s="109">
        <v>94.7</v>
      </c>
      <c r="D51" s="109" t="s">
        <v>187</v>
      </c>
      <c r="E51" s="109">
        <v>881.0</v>
      </c>
    </row>
    <row r="52" ht="14.25" customHeight="1">
      <c r="A52" s="124" t="s">
        <v>227</v>
      </c>
      <c r="B52" s="109">
        <v>1.0</v>
      </c>
      <c r="C52" s="109">
        <v>83.0</v>
      </c>
      <c r="D52" s="109">
        <v>0.8</v>
      </c>
      <c r="E52" s="109">
        <v>780.0</v>
      </c>
    </row>
    <row r="53" ht="14.25" customHeight="1">
      <c r="A53" s="124" t="s">
        <v>228</v>
      </c>
      <c r="B53" s="109">
        <v>0.4</v>
      </c>
      <c r="C53" s="109">
        <v>77.1</v>
      </c>
      <c r="D53" s="109">
        <v>0.4</v>
      </c>
      <c r="E53" s="109">
        <v>720.0</v>
      </c>
    </row>
    <row r="54" ht="14.25" customHeight="1">
      <c r="A54" s="124" t="s">
        <v>229</v>
      </c>
      <c r="B54" s="109" t="s">
        <v>187</v>
      </c>
      <c r="C54" s="109">
        <v>94.5</v>
      </c>
      <c r="D54" s="109" t="s">
        <v>187</v>
      </c>
      <c r="E54" s="109">
        <v>879.0</v>
      </c>
    </row>
    <row r="55" ht="14.25" customHeight="1">
      <c r="A55" s="124" t="s">
        <v>230</v>
      </c>
      <c r="B55" s="109">
        <v>1.1</v>
      </c>
      <c r="C55" s="109">
        <v>79.8</v>
      </c>
      <c r="D55" s="109" t="s">
        <v>187</v>
      </c>
      <c r="E55" s="109">
        <v>750.0</v>
      </c>
    </row>
    <row r="56" ht="14.25" customHeight="1">
      <c r="A56" s="124" t="s">
        <v>231</v>
      </c>
      <c r="B56" s="109">
        <v>1.6</v>
      </c>
      <c r="C56" s="109">
        <v>82.1</v>
      </c>
      <c r="D56" s="109" t="s">
        <v>187</v>
      </c>
      <c r="E56" s="109">
        <v>841.0</v>
      </c>
    </row>
    <row r="57" ht="14.25" customHeight="1">
      <c r="A57" s="124" t="s">
        <v>232</v>
      </c>
      <c r="B57" s="109" t="s">
        <v>187</v>
      </c>
      <c r="C57" s="109">
        <v>99.7</v>
      </c>
      <c r="D57" s="109" t="s">
        <v>187</v>
      </c>
      <c r="E57" s="109">
        <v>897.0</v>
      </c>
    </row>
    <row r="58" ht="14.25" customHeight="1">
      <c r="A58" s="124" t="s">
        <v>233</v>
      </c>
      <c r="B58" s="109" t="s">
        <v>187</v>
      </c>
      <c r="C58" s="109">
        <v>99.7</v>
      </c>
      <c r="D58" s="109" t="s">
        <v>187</v>
      </c>
      <c r="E58" s="109">
        <v>897.0</v>
      </c>
    </row>
    <row r="59" ht="14.25" customHeight="1">
      <c r="A59" s="124" t="s">
        <v>234</v>
      </c>
      <c r="B59" s="109" t="s">
        <v>187</v>
      </c>
      <c r="C59" s="109">
        <v>99.7</v>
      </c>
      <c r="D59" s="109" t="s">
        <v>187</v>
      </c>
      <c r="E59" s="109">
        <v>897.0</v>
      </c>
    </row>
    <row r="60" ht="14.25" customHeight="1">
      <c r="A60" s="124" t="s">
        <v>235</v>
      </c>
      <c r="B60" s="109">
        <v>9.5</v>
      </c>
      <c r="C60" s="109">
        <v>54.9</v>
      </c>
      <c r="D60" s="109" t="s">
        <v>187</v>
      </c>
      <c r="E60" s="109">
        <v>545.0</v>
      </c>
    </row>
    <row r="61" ht="14.25" customHeight="1">
      <c r="A61" s="124" t="s">
        <v>236</v>
      </c>
      <c r="B61" s="109">
        <v>10.5</v>
      </c>
      <c r="C61" s="109">
        <v>54.0</v>
      </c>
      <c r="D61" s="109" t="s">
        <v>187</v>
      </c>
      <c r="E61" s="109">
        <v>549.0</v>
      </c>
    </row>
    <row r="62" ht="14.25" customHeight="1">
      <c r="A62" s="124" t="s">
        <v>237</v>
      </c>
      <c r="B62" s="109">
        <v>12.0</v>
      </c>
      <c r="C62" s="109">
        <v>11.4</v>
      </c>
      <c r="D62" s="109">
        <v>0.5</v>
      </c>
      <c r="E62" s="109">
        <v>157.0</v>
      </c>
    </row>
    <row r="63" ht="14.25" customHeight="1">
      <c r="A63" s="124" t="s">
        <v>238</v>
      </c>
      <c r="B63" s="109">
        <v>49.9</v>
      </c>
      <c r="C63" s="109">
        <v>34.2</v>
      </c>
      <c r="D63" s="109" t="s">
        <v>187</v>
      </c>
      <c r="E63" s="109">
        <v>522.0</v>
      </c>
    </row>
    <row r="64" ht="14.25" customHeight="1">
      <c r="A64" s="123" t="s">
        <v>239</v>
      </c>
      <c r="B64" s="119"/>
      <c r="C64" s="119"/>
      <c r="D64" s="119"/>
      <c r="E64" s="120"/>
    </row>
    <row r="65" ht="14.25" customHeight="1">
      <c r="A65" s="124" t="s">
        <v>240</v>
      </c>
      <c r="B65" s="109">
        <v>16.6</v>
      </c>
      <c r="C65" s="109">
        <v>20.8</v>
      </c>
      <c r="D65" s="109" t="s">
        <v>187</v>
      </c>
      <c r="E65" s="109">
        <v>261.0</v>
      </c>
    </row>
    <row r="66" ht="14.25" customHeight="1">
      <c r="A66" s="124" t="s">
        <v>241</v>
      </c>
      <c r="B66" s="109">
        <v>19.6</v>
      </c>
      <c r="C66" s="109">
        <v>5.3</v>
      </c>
      <c r="D66" s="109" t="s">
        <v>187</v>
      </c>
      <c r="E66" s="109">
        <v>138.0</v>
      </c>
    </row>
    <row r="67" ht="14.25" customHeight="1">
      <c r="A67" s="124" t="s">
        <v>242</v>
      </c>
      <c r="B67" s="109">
        <v>19.0</v>
      </c>
      <c r="C67" s="109">
        <v>5.0</v>
      </c>
      <c r="D67" s="109" t="s">
        <v>187</v>
      </c>
      <c r="E67" s="109">
        <v>130.0</v>
      </c>
    </row>
    <row r="68" ht="14.25" customHeight="1">
      <c r="A68" s="124" t="s">
        <v>243</v>
      </c>
      <c r="B68" s="109">
        <v>15.1</v>
      </c>
      <c r="C68" s="109">
        <v>27.4</v>
      </c>
      <c r="D68" s="109" t="s">
        <v>187</v>
      </c>
      <c r="E68" s="109">
        <v>316.0</v>
      </c>
    </row>
    <row r="69" ht="14.25" customHeight="1">
      <c r="A69" s="124" t="s">
        <v>244</v>
      </c>
      <c r="B69" s="109">
        <v>13.0</v>
      </c>
      <c r="C69" s="109">
        <v>36.0</v>
      </c>
      <c r="D69" s="109" t="s">
        <v>187</v>
      </c>
      <c r="E69" s="109">
        <v>390.0</v>
      </c>
    </row>
    <row r="70" ht="14.25" customHeight="1">
      <c r="A70" s="124" t="s">
        <v>245</v>
      </c>
      <c r="B70" s="109">
        <v>20.4</v>
      </c>
      <c r="C70" s="109">
        <v>4.0</v>
      </c>
      <c r="D70" s="109" t="s">
        <v>187</v>
      </c>
      <c r="E70" s="109">
        <v>121.0</v>
      </c>
    </row>
    <row r="71" ht="14.25" customHeight="1">
      <c r="A71" s="124" t="s">
        <v>246</v>
      </c>
      <c r="B71" s="109">
        <v>18.5</v>
      </c>
      <c r="C71" s="109">
        <v>6.8</v>
      </c>
      <c r="D71" s="109" t="s">
        <v>187</v>
      </c>
      <c r="E71" s="109">
        <v>136.0</v>
      </c>
    </row>
    <row r="72" ht="14.25" customHeight="1">
      <c r="A72" s="124" t="s">
        <v>247</v>
      </c>
      <c r="B72" s="109">
        <v>17.0</v>
      </c>
      <c r="C72" s="109">
        <v>0.5</v>
      </c>
      <c r="D72" s="109" t="s">
        <v>187</v>
      </c>
      <c r="E72" s="109">
        <v>74.0</v>
      </c>
    </row>
    <row r="73" ht="14.25" customHeight="1">
      <c r="A73" s="124" t="s">
        <v>248</v>
      </c>
      <c r="B73" s="109">
        <v>15.0</v>
      </c>
      <c r="C73" s="109">
        <v>3.5</v>
      </c>
      <c r="D73" s="109" t="s">
        <v>187</v>
      </c>
      <c r="E73" s="109">
        <v>94.0</v>
      </c>
    </row>
    <row r="74" ht="14.25" customHeight="1">
      <c r="A74" s="124" t="s">
        <v>249</v>
      </c>
      <c r="B74" s="109">
        <v>18.0</v>
      </c>
      <c r="C74" s="109">
        <v>7.0</v>
      </c>
      <c r="D74" s="109" t="s">
        <v>187</v>
      </c>
      <c r="E74" s="109">
        <v>140.0</v>
      </c>
    </row>
    <row r="75" ht="14.25" customHeight="1">
      <c r="A75" s="124" t="s">
        <v>250</v>
      </c>
      <c r="B75" s="109">
        <v>17.0</v>
      </c>
      <c r="C75" s="109">
        <v>12.0</v>
      </c>
      <c r="D75" s="109" t="s">
        <v>187</v>
      </c>
      <c r="E75" s="109">
        <v>185.0</v>
      </c>
    </row>
    <row r="76" ht="14.25" customHeight="1">
      <c r="A76" s="124" t="s">
        <v>251</v>
      </c>
      <c r="B76" s="109">
        <v>20.4</v>
      </c>
      <c r="C76" s="109">
        <v>37.4</v>
      </c>
      <c r="D76" s="109" t="s">
        <v>187</v>
      </c>
      <c r="E76" s="109">
        <v>431.0</v>
      </c>
    </row>
    <row r="77" ht="14.25" customHeight="1">
      <c r="A77" s="124" t="s">
        <v>252</v>
      </c>
      <c r="B77" s="109">
        <v>13.5</v>
      </c>
      <c r="C77" s="109">
        <v>35.0</v>
      </c>
      <c r="D77" s="109" t="s">
        <v>187</v>
      </c>
      <c r="E77" s="109">
        <v>370.0</v>
      </c>
    </row>
    <row r="78" ht="14.25" customHeight="1">
      <c r="A78" s="124" t="s">
        <v>253</v>
      </c>
      <c r="B78" s="109">
        <v>12.0</v>
      </c>
      <c r="C78" s="109">
        <v>26.0</v>
      </c>
      <c r="D78" s="109" t="s">
        <v>187</v>
      </c>
      <c r="E78" s="109">
        <v>290.0</v>
      </c>
    </row>
    <row r="79" ht="14.25" customHeight="1">
      <c r="A79" s="124" t="s">
        <v>254</v>
      </c>
      <c r="B79" s="109">
        <v>10.0</v>
      </c>
      <c r="C79" s="109">
        <v>11.0</v>
      </c>
      <c r="D79" s="109">
        <v>1.0</v>
      </c>
      <c r="E79" s="109">
        <v>150.0</v>
      </c>
    </row>
    <row r="80" ht="14.25" customHeight="1">
      <c r="A80" s="124" t="s">
        <v>255</v>
      </c>
      <c r="B80" s="109">
        <v>9.6</v>
      </c>
      <c r="C80" s="109">
        <v>13.9</v>
      </c>
      <c r="D80" s="109">
        <v>22.2</v>
      </c>
      <c r="E80" s="109">
        <v>259.0</v>
      </c>
    </row>
    <row r="81" ht="14.25" customHeight="1">
      <c r="A81" s="124" t="s">
        <v>256</v>
      </c>
      <c r="B81" s="109">
        <v>11.7</v>
      </c>
      <c r="C81" s="109">
        <v>13.5</v>
      </c>
      <c r="D81" s="109">
        <v>5.5</v>
      </c>
      <c r="E81" s="109">
        <v>156.0</v>
      </c>
    </row>
    <row r="82" ht="14.25" customHeight="1">
      <c r="A82" s="124" t="s">
        <v>257</v>
      </c>
      <c r="B82" s="109">
        <v>14.4</v>
      </c>
      <c r="C82" s="109">
        <v>33.0</v>
      </c>
      <c r="D82" s="109" t="s">
        <v>187</v>
      </c>
      <c r="E82" s="109">
        <v>365.0</v>
      </c>
    </row>
    <row r="83" ht="14.25" customHeight="1">
      <c r="A83" s="124" t="s">
        <v>258</v>
      </c>
      <c r="B83" s="109">
        <v>8.5</v>
      </c>
      <c r="C83" s="109">
        <v>8.5</v>
      </c>
      <c r="D83" s="109" t="s">
        <v>187</v>
      </c>
      <c r="E83" s="109">
        <v>115.0</v>
      </c>
    </row>
    <row r="84" ht="14.25" customHeight="1">
      <c r="A84" s="124" t="s">
        <v>259</v>
      </c>
      <c r="B84" s="109">
        <v>18.1</v>
      </c>
      <c r="C84" s="109">
        <v>4.1</v>
      </c>
      <c r="D84" s="109">
        <v>3.0</v>
      </c>
      <c r="E84" s="109">
        <v>124.0</v>
      </c>
    </row>
    <row r="85" ht="14.25" customHeight="1">
      <c r="A85" s="124" t="s">
        <v>260</v>
      </c>
      <c r="B85" s="109">
        <v>16.2</v>
      </c>
      <c r="C85" s="109">
        <v>4.1</v>
      </c>
      <c r="D85" s="109">
        <v>0.5</v>
      </c>
      <c r="E85" s="109">
        <v>106.0</v>
      </c>
    </row>
    <row r="86" ht="14.25" customHeight="1">
      <c r="A86" s="124" t="s">
        <v>261</v>
      </c>
      <c r="B86" s="109">
        <v>15.2</v>
      </c>
      <c r="C86" s="109">
        <v>15.8</v>
      </c>
      <c r="D86" s="109" t="s">
        <v>187</v>
      </c>
      <c r="E86" s="109">
        <v>209.0</v>
      </c>
    </row>
    <row r="87" ht="14.25" customHeight="1">
      <c r="A87" s="124" t="s">
        <v>262</v>
      </c>
      <c r="B87" s="109">
        <v>19.2</v>
      </c>
      <c r="C87" s="109">
        <v>24.8</v>
      </c>
      <c r="D87" s="109" t="s">
        <v>187</v>
      </c>
      <c r="E87" s="109">
        <v>310.0</v>
      </c>
    </row>
    <row r="88" ht="14.25" customHeight="1">
      <c r="A88" s="124" t="s">
        <v>263</v>
      </c>
      <c r="B88" s="109">
        <v>19.9</v>
      </c>
      <c r="C88" s="109">
        <v>24.0</v>
      </c>
      <c r="D88" s="109" t="s">
        <v>187</v>
      </c>
      <c r="E88" s="109">
        <v>304.0</v>
      </c>
    </row>
    <row r="89" ht="14.25" customHeight="1">
      <c r="A89" s="124" t="s">
        <v>264</v>
      </c>
      <c r="B89" s="109">
        <v>28.0</v>
      </c>
      <c r="C89" s="109">
        <v>15.0</v>
      </c>
      <c r="D89" s="109" t="s">
        <v>187</v>
      </c>
      <c r="E89" s="109">
        <v>250.0</v>
      </c>
    </row>
    <row r="90" ht="14.25" customHeight="1">
      <c r="A90" s="124" t="s">
        <v>265</v>
      </c>
      <c r="B90" s="109">
        <v>13.4</v>
      </c>
      <c r="C90" s="109">
        <v>27.8</v>
      </c>
      <c r="D90" s="109">
        <v>0.3</v>
      </c>
      <c r="E90" s="109">
        <v>315.0</v>
      </c>
    </row>
    <row r="91" ht="14.25" customHeight="1">
      <c r="A91" s="124" t="s">
        <v>266</v>
      </c>
      <c r="B91" s="109">
        <v>16.5</v>
      </c>
      <c r="C91" s="109">
        <v>12.4</v>
      </c>
      <c r="D91" s="109">
        <v>0.4</v>
      </c>
      <c r="E91" s="109">
        <v>186.0</v>
      </c>
    </row>
    <row r="92" ht="14.25" customHeight="1">
      <c r="A92" s="124" t="s">
        <v>267</v>
      </c>
      <c r="B92" s="109">
        <v>15.7</v>
      </c>
      <c r="C92" s="109">
        <v>19.3</v>
      </c>
      <c r="D92" s="109">
        <v>0.3</v>
      </c>
      <c r="E92" s="109">
        <v>245.0</v>
      </c>
    </row>
    <row r="93" ht="14.25" customHeight="1">
      <c r="A93" s="124" t="s">
        <v>268</v>
      </c>
      <c r="B93" s="109">
        <v>19.3</v>
      </c>
      <c r="C93" s="109">
        <v>21.5</v>
      </c>
      <c r="D93" s="109">
        <v>1.7</v>
      </c>
      <c r="E93" s="109">
        <v>286.0</v>
      </c>
    </row>
    <row r="94" ht="14.25" customHeight="1">
      <c r="A94" s="124" t="s">
        <v>269</v>
      </c>
      <c r="B94" s="109">
        <v>17.0</v>
      </c>
      <c r="C94" s="109" t="s">
        <v>270</v>
      </c>
      <c r="D94" s="109">
        <v>3.2</v>
      </c>
      <c r="E94" s="109">
        <v>147.0</v>
      </c>
    </row>
    <row r="95" ht="14.25" customHeight="1">
      <c r="A95" s="124" t="s">
        <v>271</v>
      </c>
      <c r="B95" s="109">
        <v>16.6</v>
      </c>
      <c r="C95" s="109">
        <v>16.0</v>
      </c>
      <c r="D95" s="109">
        <v>1.8</v>
      </c>
      <c r="E95" s="109">
        <v>215.0</v>
      </c>
    </row>
    <row r="96" ht="14.25" customHeight="1">
      <c r="A96" s="124" t="s">
        <v>272</v>
      </c>
      <c r="B96" s="109">
        <v>12.0</v>
      </c>
      <c r="C96" s="109">
        <v>20.6</v>
      </c>
      <c r="D96" s="109">
        <v>1.0</v>
      </c>
      <c r="E96" s="109">
        <v>244.0</v>
      </c>
    </row>
    <row r="97" ht="14.25" customHeight="1">
      <c r="A97" s="124" t="s">
        <v>273</v>
      </c>
      <c r="B97" s="109">
        <v>10.7</v>
      </c>
      <c r="C97" s="109">
        <v>12.6</v>
      </c>
      <c r="D97" s="109">
        <v>3.1</v>
      </c>
      <c r="E97" s="109">
        <v>174.0</v>
      </c>
    </row>
    <row r="98" ht="14.25" customHeight="1">
      <c r="A98" s="124" t="s">
        <v>274</v>
      </c>
      <c r="B98" s="109">
        <v>15.6</v>
      </c>
      <c r="C98" s="109">
        <v>25.2</v>
      </c>
      <c r="D98" s="109">
        <v>1.0</v>
      </c>
      <c r="E98" s="109">
        <v>302.0</v>
      </c>
    </row>
    <row r="99" ht="14.25" customHeight="1">
      <c r="A99" s="124" t="s">
        <v>85</v>
      </c>
      <c r="B99" s="109">
        <v>19.8</v>
      </c>
      <c r="C99" s="109">
        <v>3.4</v>
      </c>
      <c r="D99" s="109">
        <v>0.1</v>
      </c>
      <c r="E99" s="109">
        <v>513.0</v>
      </c>
    </row>
    <row r="100" ht="14.25" customHeight="1">
      <c r="A100" s="124" t="s">
        <v>275</v>
      </c>
      <c r="B100" s="109">
        <v>9.3</v>
      </c>
      <c r="C100" s="109">
        <v>4.2</v>
      </c>
      <c r="D100" s="109">
        <v>10.2</v>
      </c>
      <c r="E100" s="109">
        <v>119.0</v>
      </c>
    </row>
    <row r="101" ht="14.25" customHeight="1">
      <c r="A101" s="124" t="s">
        <v>276</v>
      </c>
      <c r="B101" s="109">
        <v>6.8</v>
      </c>
      <c r="C101" s="109">
        <v>5.4</v>
      </c>
      <c r="D101" s="109">
        <v>10.2</v>
      </c>
      <c r="E101" s="109">
        <v>119.0</v>
      </c>
    </row>
    <row r="102" ht="14.25" customHeight="1">
      <c r="A102" s="124" t="s">
        <v>277</v>
      </c>
      <c r="B102" s="109">
        <v>10.2</v>
      </c>
      <c r="C102" s="109">
        <v>6.3</v>
      </c>
      <c r="D102" s="109">
        <v>9.5</v>
      </c>
      <c r="E102" s="109">
        <v>139.0</v>
      </c>
    </row>
    <row r="103" ht="14.25" customHeight="1">
      <c r="A103" s="124" t="s">
        <v>278</v>
      </c>
      <c r="B103" s="109">
        <v>5.1</v>
      </c>
      <c r="C103" s="109">
        <v>6.3</v>
      </c>
      <c r="D103" s="109">
        <v>11.9</v>
      </c>
      <c r="E103" s="109">
        <v>126.0</v>
      </c>
    </row>
    <row r="104" ht="14.25" customHeight="1">
      <c r="A104" s="124" t="s">
        <v>279</v>
      </c>
      <c r="B104" s="109">
        <v>20.5</v>
      </c>
      <c r="C104" s="109">
        <v>10.4</v>
      </c>
      <c r="D104" s="109" t="s">
        <v>187</v>
      </c>
      <c r="E104" s="109">
        <v>176.0</v>
      </c>
    </row>
    <row r="105" ht="14.25" customHeight="1">
      <c r="A105" s="124" t="s">
        <v>280</v>
      </c>
      <c r="B105" s="109">
        <v>15.2</v>
      </c>
      <c r="C105" s="109">
        <v>15.7</v>
      </c>
      <c r="D105" s="109">
        <v>2.8</v>
      </c>
      <c r="E105" s="109">
        <v>213.0</v>
      </c>
    </row>
    <row r="106" ht="14.25" customHeight="1">
      <c r="A106" s="123" t="s">
        <v>281</v>
      </c>
      <c r="B106" s="119"/>
      <c r="C106" s="119"/>
      <c r="D106" s="119"/>
      <c r="E106" s="120"/>
    </row>
    <row r="107" ht="14.25" customHeight="1">
      <c r="A107" s="124" t="s">
        <v>282</v>
      </c>
      <c r="B107" s="109">
        <v>16.0</v>
      </c>
      <c r="C107" s="109">
        <v>1.0</v>
      </c>
      <c r="D107" s="109" t="s">
        <v>187</v>
      </c>
      <c r="E107" s="109">
        <v>72.0</v>
      </c>
    </row>
    <row r="108" ht="14.25" customHeight="1">
      <c r="A108" s="124" t="s">
        <v>283</v>
      </c>
      <c r="B108" s="109">
        <v>15.0</v>
      </c>
      <c r="C108" s="109">
        <v>0.5</v>
      </c>
      <c r="D108" s="109" t="s">
        <v>187</v>
      </c>
      <c r="E108" s="109">
        <v>66.0</v>
      </c>
    </row>
    <row r="109" ht="14.25" customHeight="1">
      <c r="A109" s="124" t="s">
        <v>284</v>
      </c>
      <c r="B109" s="109">
        <v>14.5</v>
      </c>
      <c r="C109" s="109">
        <v>11.2</v>
      </c>
      <c r="D109" s="109" t="s">
        <v>187</v>
      </c>
      <c r="E109" s="109">
        <v>165.0</v>
      </c>
    </row>
    <row r="110" ht="14.25" customHeight="1">
      <c r="A110" s="124" t="s">
        <v>285</v>
      </c>
      <c r="B110" s="109">
        <v>19.0</v>
      </c>
      <c r="C110" s="109">
        <v>12.0</v>
      </c>
      <c r="D110" s="109" t="s">
        <v>187</v>
      </c>
      <c r="E110" s="109">
        <v>190.0</v>
      </c>
    </row>
    <row r="111" ht="14.25" customHeight="1">
      <c r="A111" s="124" t="s">
        <v>286</v>
      </c>
      <c r="B111" s="109">
        <v>22.5</v>
      </c>
      <c r="C111" s="109">
        <v>9.0</v>
      </c>
      <c r="D111" s="109" t="s">
        <v>187</v>
      </c>
      <c r="E111" s="109">
        <v>176.0</v>
      </c>
    </row>
    <row r="112" ht="14.25" customHeight="1">
      <c r="A112" s="124" t="s">
        <v>287</v>
      </c>
      <c r="B112" s="109">
        <v>21.0</v>
      </c>
      <c r="C112" s="109">
        <v>5.2</v>
      </c>
      <c r="D112" s="109" t="s">
        <v>187</v>
      </c>
      <c r="E112" s="109">
        <v>132.0</v>
      </c>
    </row>
    <row r="113" ht="14.25" customHeight="1">
      <c r="A113" s="124" t="s">
        <v>288</v>
      </c>
      <c r="B113" s="109">
        <v>20.0</v>
      </c>
      <c r="C113" s="109">
        <v>11.1</v>
      </c>
      <c r="D113" s="109" t="s">
        <v>187</v>
      </c>
      <c r="E113" s="109">
        <v>186.0</v>
      </c>
    </row>
    <row r="114" ht="14.25" customHeight="1">
      <c r="A114" s="124" t="s">
        <v>289</v>
      </c>
      <c r="B114" s="109">
        <v>22.0</v>
      </c>
      <c r="C114" s="109">
        <v>8.5</v>
      </c>
      <c r="D114" s="109" t="s">
        <v>187</v>
      </c>
      <c r="E114" s="109">
        <v>168.0</v>
      </c>
    </row>
    <row r="115" ht="14.25" customHeight="1">
      <c r="A115" s="124" t="s">
        <v>290</v>
      </c>
      <c r="B115" s="109">
        <v>17.9</v>
      </c>
      <c r="C115" s="109">
        <v>0.7</v>
      </c>
      <c r="D115" s="109" t="s">
        <v>187</v>
      </c>
      <c r="E115" s="109">
        <v>79.0</v>
      </c>
    </row>
    <row r="116" ht="14.25" customHeight="1">
      <c r="A116" s="124" t="s">
        <v>291</v>
      </c>
      <c r="B116" s="109">
        <v>16.0</v>
      </c>
      <c r="C116" s="109">
        <v>6.6</v>
      </c>
      <c r="D116" s="109" t="s">
        <v>187</v>
      </c>
      <c r="E116" s="109">
        <v>129.0</v>
      </c>
    </row>
    <row r="117" ht="14.25" customHeight="1">
      <c r="A117" s="124" t="s">
        <v>292</v>
      </c>
      <c r="B117" s="109">
        <v>16.0</v>
      </c>
      <c r="C117" s="109">
        <v>10.6</v>
      </c>
      <c r="D117" s="109" t="s">
        <v>187</v>
      </c>
      <c r="E117" s="109">
        <v>16.0</v>
      </c>
    </row>
    <row r="118" ht="14.25" customHeight="1">
      <c r="A118" s="124" t="s">
        <v>293</v>
      </c>
      <c r="B118" s="109">
        <v>15.2</v>
      </c>
      <c r="C118" s="109">
        <v>3.2</v>
      </c>
      <c r="D118" s="109" t="s">
        <v>187</v>
      </c>
      <c r="E118" s="109">
        <v>92.0</v>
      </c>
    </row>
    <row r="119" ht="14.25" customHeight="1">
      <c r="A119" s="124" t="s">
        <v>294</v>
      </c>
      <c r="B119" s="109">
        <v>16.0</v>
      </c>
      <c r="C119" s="109">
        <v>0.5</v>
      </c>
      <c r="D119" s="109" t="s">
        <v>187</v>
      </c>
      <c r="E119" s="109">
        <v>69.0</v>
      </c>
    </row>
    <row r="120" ht="14.25" customHeight="1">
      <c r="A120" s="124" t="s">
        <v>295</v>
      </c>
      <c r="B120" s="109">
        <v>16.0</v>
      </c>
      <c r="C120" s="109">
        <v>12.0</v>
      </c>
      <c r="D120" s="109" t="s">
        <v>187</v>
      </c>
      <c r="E120" s="109">
        <v>172.0</v>
      </c>
    </row>
    <row r="121" ht="14.25" customHeight="1">
      <c r="A121" s="124" t="s">
        <v>296</v>
      </c>
      <c r="B121" s="109">
        <v>17.0</v>
      </c>
      <c r="C121" s="109">
        <v>4.8</v>
      </c>
      <c r="D121" s="109" t="s">
        <v>187</v>
      </c>
      <c r="E121" s="109">
        <v>112.0</v>
      </c>
    </row>
    <row r="122" ht="14.25" customHeight="1">
      <c r="A122" s="124" t="s">
        <v>297</v>
      </c>
      <c r="B122" s="109">
        <v>10.3</v>
      </c>
      <c r="C122" s="109">
        <v>4.4</v>
      </c>
      <c r="D122" s="109" t="s">
        <v>187</v>
      </c>
      <c r="E122" s="109">
        <v>83.0</v>
      </c>
    </row>
    <row r="123" ht="14.25" customHeight="1">
      <c r="A123" s="124" t="s">
        <v>298</v>
      </c>
      <c r="B123" s="109">
        <v>10.8</v>
      </c>
      <c r="C123" s="125">
        <v>41282.0</v>
      </c>
      <c r="D123" s="109" t="s">
        <v>187</v>
      </c>
      <c r="E123" s="109">
        <v>129.0</v>
      </c>
    </row>
    <row r="124" ht="14.25" customHeight="1">
      <c r="A124" s="124" t="s">
        <v>299</v>
      </c>
      <c r="B124" s="109">
        <v>12.6</v>
      </c>
      <c r="C124" s="109">
        <v>5.5</v>
      </c>
      <c r="D124" s="109" t="s">
        <v>187</v>
      </c>
      <c r="E124" s="109">
        <v>103.0</v>
      </c>
    </row>
    <row r="125" ht="14.25" customHeight="1">
      <c r="A125" s="124" t="s">
        <v>300</v>
      </c>
      <c r="B125" s="109">
        <v>42.9</v>
      </c>
      <c r="C125" s="109">
        <v>5.8</v>
      </c>
      <c r="D125" s="109" t="s">
        <v>187</v>
      </c>
      <c r="E125" s="109">
        <v>229.0</v>
      </c>
    </row>
    <row r="126" ht="14.25" customHeight="1">
      <c r="A126" s="124" t="s">
        <v>301</v>
      </c>
      <c r="B126" s="109">
        <v>19.0</v>
      </c>
      <c r="C126" s="109">
        <v>22.2</v>
      </c>
      <c r="D126" s="109" t="s">
        <v>187</v>
      </c>
      <c r="E126" s="109">
        <v>286.0</v>
      </c>
    </row>
    <row r="127" ht="14.25" customHeight="1">
      <c r="A127" s="124" t="s">
        <v>302</v>
      </c>
      <c r="B127" s="109">
        <v>14.6</v>
      </c>
      <c r="C127" s="109">
        <v>29.6</v>
      </c>
      <c r="D127" s="109" t="s">
        <v>187</v>
      </c>
      <c r="E127" s="109">
        <v>335.0</v>
      </c>
    </row>
    <row r="128" ht="14.25" customHeight="1">
      <c r="A128" s="124" t="s">
        <v>303</v>
      </c>
      <c r="B128" s="109">
        <v>17.2</v>
      </c>
      <c r="C128" s="109">
        <v>22.6</v>
      </c>
      <c r="D128" s="109" t="s">
        <v>187</v>
      </c>
      <c r="E128" s="109">
        <v>281.0</v>
      </c>
    </row>
    <row r="129" ht="14.25" customHeight="1">
      <c r="A129" s="124" t="s">
        <v>304</v>
      </c>
      <c r="B129" s="109">
        <v>3.9</v>
      </c>
      <c r="C129" s="109">
        <v>57.0</v>
      </c>
      <c r="D129" s="109" t="s">
        <v>187</v>
      </c>
      <c r="E129" s="109">
        <v>568.0</v>
      </c>
    </row>
    <row r="130" ht="14.25" customHeight="1">
      <c r="A130" s="124" t="s">
        <v>305</v>
      </c>
      <c r="B130" s="109">
        <v>16.0</v>
      </c>
      <c r="C130" s="109">
        <v>30.8</v>
      </c>
      <c r="D130" s="109">
        <v>0.7</v>
      </c>
      <c r="E130" s="109">
        <v>854.0</v>
      </c>
    </row>
    <row r="131" ht="14.25" customHeight="1">
      <c r="A131" s="124" t="s">
        <v>306</v>
      </c>
      <c r="B131" s="109">
        <v>15.6</v>
      </c>
      <c r="C131" s="109">
        <v>29.2</v>
      </c>
      <c r="D131" s="109">
        <v>0.3</v>
      </c>
      <c r="E131" s="109">
        <v>336.0</v>
      </c>
    </row>
    <row r="132" ht="14.25" customHeight="1">
      <c r="A132" s="124" t="s">
        <v>307</v>
      </c>
      <c r="B132" s="109">
        <v>20.7</v>
      </c>
      <c r="C132" s="109">
        <v>22.9</v>
      </c>
      <c r="D132" s="109" t="s">
        <v>187</v>
      </c>
      <c r="E132" s="109">
        <v>329.0</v>
      </c>
    </row>
    <row r="133" ht="14.25" customHeight="1">
      <c r="A133" s="124" t="s">
        <v>308</v>
      </c>
      <c r="B133" s="109">
        <v>17.4</v>
      </c>
      <c r="C133" s="109">
        <v>32.4</v>
      </c>
      <c r="D133" s="109" t="s">
        <v>187</v>
      </c>
      <c r="E133" s="109">
        <v>376.0</v>
      </c>
    </row>
    <row r="134" ht="14.25" customHeight="1">
      <c r="A134" s="124" t="s">
        <v>309</v>
      </c>
      <c r="B134" s="109">
        <v>23.2</v>
      </c>
      <c r="C134" s="109">
        <v>26.3</v>
      </c>
      <c r="D134" s="109" t="s">
        <v>187</v>
      </c>
      <c r="E134" s="109">
        <v>340.0</v>
      </c>
    </row>
    <row r="135" ht="14.25" customHeight="1">
      <c r="A135" s="124" t="s">
        <v>310</v>
      </c>
      <c r="B135" s="109">
        <v>15.1</v>
      </c>
      <c r="C135" s="109">
        <v>10.0</v>
      </c>
      <c r="D135" s="109">
        <v>1.0</v>
      </c>
      <c r="E135" s="109">
        <v>159.0</v>
      </c>
    </row>
    <row r="136" ht="14.25" customHeight="1">
      <c r="A136" s="124" t="s">
        <v>311</v>
      </c>
      <c r="B136" s="109">
        <v>18.9</v>
      </c>
      <c r="C136" s="109">
        <v>7.0</v>
      </c>
      <c r="D136" s="109">
        <v>0.5</v>
      </c>
      <c r="E136" s="109">
        <v>144.0</v>
      </c>
    </row>
    <row r="137" ht="14.25" customHeight="1">
      <c r="A137" s="124" t="s">
        <v>312</v>
      </c>
      <c r="B137" s="109">
        <v>21.5</v>
      </c>
      <c r="C137" s="109">
        <v>4.8</v>
      </c>
      <c r="D137" s="109" t="s">
        <v>187</v>
      </c>
      <c r="E137" s="109">
        <v>133.0</v>
      </c>
    </row>
    <row r="138" ht="14.25" customHeight="1">
      <c r="A138" s="124" t="s">
        <v>313</v>
      </c>
      <c r="B138" s="109">
        <v>23.3</v>
      </c>
      <c r="C138" s="109">
        <v>15.6</v>
      </c>
      <c r="D138" s="109" t="s">
        <v>187</v>
      </c>
      <c r="E138" s="109">
        <v>241.0</v>
      </c>
    </row>
    <row r="139" ht="14.25" customHeight="1">
      <c r="A139" s="124" t="s">
        <v>314</v>
      </c>
      <c r="B139" s="109">
        <v>22.8</v>
      </c>
      <c r="C139" s="109">
        <v>2.4</v>
      </c>
      <c r="D139" s="109" t="s">
        <v>187</v>
      </c>
      <c r="E139" s="109">
        <v>116.0</v>
      </c>
    </row>
    <row r="140" ht="14.25" customHeight="1">
      <c r="A140" s="124" t="s">
        <v>315</v>
      </c>
      <c r="B140" s="109">
        <v>4.2</v>
      </c>
      <c r="C140" s="109">
        <v>65.2</v>
      </c>
      <c r="D140" s="109">
        <v>1.2</v>
      </c>
      <c r="E140" s="109">
        <v>628.0</v>
      </c>
    </row>
    <row r="141" ht="14.25" customHeight="1">
      <c r="A141" s="124" t="s">
        <v>316</v>
      </c>
      <c r="B141" s="109">
        <v>14.1</v>
      </c>
      <c r="C141" s="109">
        <v>7.0</v>
      </c>
      <c r="D141" s="109">
        <v>2.8</v>
      </c>
      <c r="E141" s="109">
        <v>134.0</v>
      </c>
    </row>
    <row r="142" ht="14.25" customHeight="1">
      <c r="A142" s="124" t="s">
        <v>317</v>
      </c>
      <c r="B142" s="109">
        <v>11.9</v>
      </c>
      <c r="C142" s="109">
        <v>6.0</v>
      </c>
      <c r="D142" s="109">
        <v>4.3</v>
      </c>
      <c r="E142" s="109">
        <v>122.0</v>
      </c>
    </row>
    <row r="143" ht="14.25" customHeight="1">
      <c r="A143" s="124" t="s">
        <v>318</v>
      </c>
      <c r="B143" s="109">
        <v>12.9</v>
      </c>
      <c r="C143" s="109">
        <v>5.0</v>
      </c>
      <c r="D143" s="109">
        <v>3.7</v>
      </c>
      <c r="E143" s="109">
        <v>115.0</v>
      </c>
    </row>
    <row r="144" ht="14.25" customHeight="1">
      <c r="A144" s="124" t="s">
        <v>319</v>
      </c>
      <c r="B144" s="109">
        <v>10.0</v>
      </c>
      <c r="C144" s="109">
        <v>3.8</v>
      </c>
      <c r="D144" s="109">
        <v>3.6</v>
      </c>
      <c r="E144" s="109">
        <v>103.0</v>
      </c>
    </row>
    <row r="145" ht="14.25" customHeight="1">
      <c r="A145" s="124" t="s">
        <v>320</v>
      </c>
      <c r="B145" s="109">
        <v>3.6</v>
      </c>
      <c r="C145" s="109">
        <v>54.1</v>
      </c>
      <c r="D145" s="109">
        <v>2.9</v>
      </c>
      <c r="E145" s="109">
        <v>530.0</v>
      </c>
    </row>
    <row r="146" ht="14.25" customHeight="1">
      <c r="A146" s="124" t="s">
        <v>321</v>
      </c>
      <c r="B146" s="109">
        <v>13.7</v>
      </c>
      <c r="C146" s="109">
        <v>6.3</v>
      </c>
      <c r="D146" s="109">
        <v>4.8</v>
      </c>
      <c r="E146" s="109">
        <v>137.0</v>
      </c>
    </row>
    <row r="147" ht="14.25" customHeight="1">
      <c r="A147" s="124" t="s">
        <v>322</v>
      </c>
      <c r="B147" s="109">
        <v>16.1</v>
      </c>
      <c r="C147" s="109">
        <v>11.5</v>
      </c>
      <c r="D147" s="109">
        <v>2.8</v>
      </c>
      <c r="E147" s="109">
        <v>186.0</v>
      </c>
    </row>
    <row r="148" ht="14.25" customHeight="1">
      <c r="A148" s="124" t="s">
        <v>323</v>
      </c>
      <c r="B148" s="109">
        <v>13.5</v>
      </c>
      <c r="C148" s="109">
        <v>9.5</v>
      </c>
      <c r="D148" s="109" t="s">
        <v>187</v>
      </c>
      <c r="E148" s="109">
        <v>150.0</v>
      </c>
    </row>
    <row r="149" ht="14.25" customHeight="1">
      <c r="A149" s="124" t="s">
        <v>324</v>
      </c>
      <c r="B149" s="109">
        <v>25.4</v>
      </c>
      <c r="C149" s="109">
        <v>14.2</v>
      </c>
      <c r="D149" s="109" t="s">
        <v>187</v>
      </c>
      <c r="E149" s="109">
        <v>236.0</v>
      </c>
    </row>
    <row r="150" ht="14.25" customHeight="1">
      <c r="A150" s="124" t="s">
        <v>325</v>
      </c>
      <c r="B150" s="109">
        <v>34.2</v>
      </c>
      <c r="C150" s="109">
        <v>16.4</v>
      </c>
      <c r="D150" s="109" t="s">
        <v>187</v>
      </c>
      <c r="E150" s="109">
        <v>253.0</v>
      </c>
    </row>
    <row r="151" ht="14.25" customHeight="1">
      <c r="A151" s="124" t="s">
        <v>326</v>
      </c>
      <c r="B151" s="109">
        <v>21.1</v>
      </c>
      <c r="C151" s="109">
        <v>6.3</v>
      </c>
      <c r="D151" s="109" t="s">
        <v>187</v>
      </c>
      <c r="E151" s="109">
        <v>181.0</v>
      </c>
    </row>
    <row r="152" ht="14.25" customHeight="1">
      <c r="A152" s="124" t="s">
        <v>327</v>
      </c>
      <c r="B152" s="109">
        <v>46.4</v>
      </c>
      <c r="C152" s="109">
        <v>5.5</v>
      </c>
      <c r="D152" s="109" t="s">
        <v>187</v>
      </c>
      <c r="E152" s="109">
        <v>235.0</v>
      </c>
    </row>
    <row r="153" ht="14.25" customHeight="1">
      <c r="A153" s="124" t="s">
        <v>328</v>
      </c>
      <c r="B153" s="109">
        <v>29.7</v>
      </c>
      <c r="C153" s="109">
        <v>4.6</v>
      </c>
      <c r="D153" s="109" t="s">
        <v>187</v>
      </c>
      <c r="E153" s="109">
        <v>160.0</v>
      </c>
    </row>
    <row r="154" ht="14.25" customHeight="1">
      <c r="A154" s="123" t="s">
        <v>329</v>
      </c>
      <c r="B154" s="119"/>
      <c r="C154" s="119"/>
      <c r="D154" s="119"/>
      <c r="E154" s="120"/>
    </row>
    <row r="155" ht="14.25" customHeight="1">
      <c r="A155" s="124" t="s">
        <v>330</v>
      </c>
      <c r="B155" s="109">
        <v>15.7</v>
      </c>
      <c r="C155" s="109">
        <v>2.2</v>
      </c>
      <c r="D155" s="109">
        <v>50.1</v>
      </c>
      <c r="E155" s="109">
        <v>293.0</v>
      </c>
    </row>
    <row r="156" ht="14.25" customHeight="1">
      <c r="A156" s="124" t="s">
        <v>331</v>
      </c>
      <c r="B156" s="109">
        <v>8.8</v>
      </c>
      <c r="C156" s="109">
        <v>2.3</v>
      </c>
      <c r="D156" s="109" t="s">
        <v>332</v>
      </c>
      <c r="E156" s="109">
        <v>317.0</v>
      </c>
    </row>
    <row r="157" ht="14.25" customHeight="1">
      <c r="A157" s="124" t="s">
        <v>333</v>
      </c>
      <c r="B157" s="109">
        <v>8.4</v>
      </c>
      <c r="C157" s="109">
        <v>4.3</v>
      </c>
      <c r="D157" s="109">
        <v>64.9</v>
      </c>
      <c r="E157" s="109">
        <v>340.0</v>
      </c>
    </row>
    <row r="158" ht="14.25" customHeight="1">
      <c r="A158" s="124" t="s">
        <v>334</v>
      </c>
      <c r="B158" s="109">
        <v>9.5</v>
      </c>
      <c r="C158" s="109">
        <v>0.7</v>
      </c>
      <c r="D158" s="109">
        <v>70.4</v>
      </c>
      <c r="E158" s="109">
        <v>334.0</v>
      </c>
    </row>
    <row r="159" ht="14.25" customHeight="1">
      <c r="A159" s="124" t="s">
        <v>335</v>
      </c>
      <c r="B159" s="109">
        <v>8.9</v>
      </c>
      <c r="C159" s="109">
        <v>5.9</v>
      </c>
      <c r="D159" s="109">
        <v>59.8</v>
      </c>
      <c r="E159" s="109">
        <v>336.0</v>
      </c>
    </row>
    <row r="160" ht="14.25" customHeight="1">
      <c r="A160" s="124" t="s">
        <v>336</v>
      </c>
      <c r="B160" s="109">
        <v>6.3</v>
      </c>
      <c r="C160" s="109">
        <v>6.0</v>
      </c>
      <c r="D160" s="109">
        <v>6.0</v>
      </c>
      <c r="E160" s="109">
        <v>310.0</v>
      </c>
    </row>
    <row r="161" ht="14.25" customHeight="1">
      <c r="A161" s="124" t="s">
        <v>97</v>
      </c>
      <c r="B161" s="109">
        <v>8.4</v>
      </c>
      <c r="C161" s="109">
        <v>6.0</v>
      </c>
      <c r="D161" s="109">
        <v>62.4</v>
      </c>
      <c r="E161" s="109">
        <v>324.0</v>
      </c>
    </row>
    <row r="162" ht="14.25" customHeight="1">
      <c r="A162" s="124" t="s">
        <v>337</v>
      </c>
      <c r="B162" s="109">
        <v>12.5</v>
      </c>
      <c r="C162" s="109">
        <v>0.7</v>
      </c>
      <c r="D162" s="109">
        <v>71.8</v>
      </c>
      <c r="E162" s="109">
        <v>326.0</v>
      </c>
    </row>
    <row r="163" ht="14.25" customHeight="1">
      <c r="A163" s="124" t="s">
        <v>119</v>
      </c>
      <c r="B163" s="109">
        <v>6.7</v>
      </c>
      <c r="C163" s="109">
        <v>0.9</v>
      </c>
      <c r="D163" s="109">
        <v>72.8</v>
      </c>
      <c r="E163" s="109">
        <v>334.0</v>
      </c>
    </row>
    <row r="164" ht="14.25" customHeight="1">
      <c r="A164" s="124" t="s">
        <v>338</v>
      </c>
      <c r="B164" s="109">
        <v>11.6</v>
      </c>
      <c r="C164" s="109">
        <v>5.9</v>
      </c>
      <c r="D164" s="109">
        <v>62.7</v>
      </c>
      <c r="E164" s="109">
        <v>359.0</v>
      </c>
    </row>
    <row r="165" ht="14.25" customHeight="1">
      <c r="A165" s="124" t="s">
        <v>339</v>
      </c>
      <c r="B165" s="109">
        <v>16.2</v>
      </c>
      <c r="C165" s="109">
        <v>1.9</v>
      </c>
      <c r="D165" s="109">
        <v>50.7</v>
      </c>
      <c r="E165" s="109">
        <v>292.0</v>
      </c>
    </row>
    <row r="166" ht="14.25" customHeight="1">
      <c r="A166" s="124" t="s">
        <v>340</v>
      </c>
      <c r="B166" s="109">
        <v>6.3</v>
      </c>
      <c r="C166" s="109">
        <v>1.2</v>
      </c>
      <c r="D166" s="109">
        <v>66.2</v>
      </c>
      <c r="E166" s="109">
        <v>310.0</v>
      </c>
    </row>
    <row r="167" ht="14.25" customHeight="1">
      <c r="A167" s="124" t="s">
        <v>341</v>
      </c>
      <c r="B167" s="109">
        <v>9.3</v>
      </c>
      <c r="C167" s="109">
        <v>0.8</v>
      </c>
      <c r="D167" s="109">
        <v>70.9</v>
      </c>
      <c r="E167" s="109">
        <v>336.0</v>
      </c>
    </row>
    <row r="168" ht="14.25" customHeight="1">
      <c r="A168" s="123" t="s">
        <v>342</v>
      </c>
      <c r="B168" s="119"/>
      <c r="C168" s="119"/>
      <c r="D168" s="119"/>
      <c r="E168" s="120"/>
    </row>
    <row r="169" ht="14.25" customHeight="1">
      <c r="A169" s="124" t="s">
        <v>343</v>
      </c>
      <c r="B169" s="109" t="s">
        <v>187</v>
      </c>
      <c r="C169" s="109" t="s">
        <v>187</v>
      </c>
      <c r="D169" s="109">
        <v>99.8</v>
      </c>
      <c r="E169" s="109">
        <v>400.0</v>
      </c>
    </row>
    <row r="170" ht="14.25" customHeight="1">
      <c r="A170" s="124" t="s">
        <v>344</v>
      </c>
      <c r="B170" s="109">
        <v>0.3</v>
      </c>
      <c r="C170" s="109" t="s">
        <v>187</v>
      </c>
      <c r="D170" s="109">
        <v>77.2</v>
      </c>
      <c r="E170" s="109">
        <v>318.0</v>
      </c>
    </row>
    <row r="171" ht="14.25" customHeight="1">
      <c r="A171" s="124" t="s">
        <v>345</v>
      </c>
      <c r="B171" s="109" t="s">
        <v>187</v>
      </c>
      <c r="C171" s="109" t="s">
        <v>187</v>
      </c>
      <c r="D171" s="109">
        <v>89.2</v>
      </c>
      <c r="E171" s="109">
        <v>357.0</v>
      </c>
    </row>
    <row r="172" ht="14.25" customHeight="1">
      <c r="A172" s="124" t="s">
        <v>346</v>
      </c>
      <c r="B172" s="109" t="s">
        <v>187</v>
      </c>
      <c r="C172" s="109" t="s">
        <v>187</v>
      </c>
      <c r="D172" s="109">
        <v>83.4</v>
      </c>
      <c r="E172" s="109">
        <v>333.0</v>
      </c>
    </row>
    <row r="173" ht="14.25" customHeight="1">
      <c r="A173" s="124" t="s">
        <v>347</v>
      </c>
      <c r="B173" s="109" t="s">
        <v>187</v>
      </c>
      <c r="C173" s="109" t="s">
        <v>187</v>
      </c>
      <c r="D173" s="109">
        <v>82.6</v>
      </c>
      <c r="E173" s="109">
        <v>330.0</v>
      </c>
    </row>
    <row r="174" ht="14.25" customHeight="1">
      <c r="A174" s="124" t="s">
        <v>348</v>
      </c>
      <c r="B174" s="109">
        <v>3.2</v>
      </c>
      <c r="C174" s="109">
        <v>9.2</v>
      </c>
      <c r="D174" s="109">
        <v>76.5</v>
      </c>
      <c r="E174" s="109">
        <v>400.0</v>
      </c>
    </row>
    <row r="175" ht="14.25" customHeight="1">
      <c r="A175" s="124" t="s">
        <v>349</v>
      </c>
      <c r="B175" s="109">
        <v>1.1</v>
      </c>
      <c r="C175" s="109">
        <v>2.3</v>
      </c>
      <c r="D175" s="109">
        <v>83.9</v>
      </c>
      <c r="E175" s="109">
        <v>360.0</v>
      </c>
    </row>
    <row r="176" ht="14.25" customHeight="1">
      <c r="A176" s="124" t="s">
        <v>350</v>
      </c>
      <c r="B176" s="125">
        <v>41369.0</v>
      </c>
      <c r="C176" s="109">
        <v>17.5</v>
      </c>
      <c r="D176" s="109">
        <v>66.1</v>
      </c>
      <c r="E176" s="109">
        <v>484.0</v>
      </c>
    </row>
    <row r="177" ht="14.25" customHeight="1">
      <c r="A177" s="124" t="s">
        <v>351</v>
      </c>
      <c r="B177" s="125">
        <v>41369.0</v>
      </c>
      <c r="C177" s="109">
        <v>27.0</v>
      </c>
      <c r="D177" s="109">
        <v>62.2</v>
      </c>
      <c r="E177" s="109">
        <v>514.0</v>
      </c>
    </row>
    <row r="178" ht="14.25" customHeight="1">
      <c r="A178" s="124" t="s">
        <v>352</v>
      </c>
      <c r="B178" s="109">
        <v>3.6</v>
      </c>
      <c r="C178" s="109">
        <v>9.9</v>
      </c>
      <c r="D178" s="109" t="s">
        <v>353</v>
      </c>
      <c r="E178" s="109">
        <v>390.0</v>
      </c>
    </row>
    <row r="179" ht="14.25" customHeight="1">
      <c r="A179" s="124" t="s">
        <v>354</v>
      </c>
      <c r="B179" s="109">
        <v>2.5</v>
      </c>
      <c r="C179" s="109">
        <v>8.7</v>
      </c>
      <c r="D179" s="109">
        <v>66.6</v>
      </c>
      <c r="E179" s="109">
        <v>356.0</v>
      </c>
    </row>
    <row r="180" ht="14.25" customHeight="1">
      <c r="A180" s="124" t="s">
        <v>355</v>
      </c>
      <c r="B180" s="125">
        <v>41526.0</v>
      </c>
      <c r="C180" s="109">
        <v>33.6</v>
      </c>
      <c r="D180" s="109">
        <v>39.7</v>
      </c>
      <c r="E180" s="109">
        <v>601.0</v>
      </c>
    </row>
    <row r="181" ht="14.25" customHeight="1">
      <c r="A181" s="124" t="s">
        <v>356</v>
      </c>
      <c r="B181" s="109">
        <v>3.1</v>
      </c>
      <c r="C181" s="109">
        <v>9.1</v>
      </c>
      <c r="D181" s="109">
        <v>73.7</v>
      </c>
      <c r="E181" s="109">
        <v>405.0</v>
      </c>
    </row>
    <row r="182" ht="14.25" customHeight="1">
      <c r="A182" s="124" t="s">
        <v>99</v>
      </c>
      <c r="B182" s="109" t="s">
        <v>187</v>
      </c>
      <c r="C182" s="109" t="s">
        <v>187</v>
      </c>
      <c r="D182" s="109" t="s">
        <v>357</v>
      </c>
      <c r="E182" s="109">
        <v>346.0</v>
      </c>
    </row>
    <row r="183" ht="14.25" customHeight="1">
      <c r="A183" s="124" t="s">
        <v>358</v>
      </c>
      <c r="B183" s="109">
        <v>3.9</v>
      </c>
      <c r="C183" s="109">
        <v>9.0</v>
      </c>
      <c r="D183" s="109">
        <v>72.2</v>
      </c>
      <c r="E183" s="109">
        <v>385.0</v>
      </c>
    </row>
    <row r="184" ht="14.25" customHeight="1">
      <c r="A184" s="124" t="s">
        <v>359</v>
      </c>
      <c r="B184" s="109">
        <v>5.1</v>
      </c>
      <c r="C184" s="109">
        <v>33.1</v>
      </c>
      <c r="D184" s="109" t="s">
        <v>360</v>
      </c>
      <c r="E184" s="109">
        <v>642.0</v>
      </c>
    </row>
    <row r="185" ht="14.25" customHeight="1">
      <c r="A185" s="124" t="s">
        <v>361</v>
      </c>
      <c r="B185" s="109">
        <v>6.3</v>
      </c>
      <c r="C185" s="109">
        <v>37.2</v>
      </c>
      <c r="D185" s="109">
        <v>46.5</v>
      </c>
      <c r="E185" s="109">
        <v>547.0</v>
      </c>
    </row>
    <row r="186" ht="14.25" customHeight="1">
      <c r="A186" s="124" t="s">
        <v>362</v>
      </c>
      <c r="B186" s="109">
        <v>6.9</v>
      </c>
      <c r="C186" s="109">
        <v>39.9</v>
      </c>
      <c r="D186" s="109">
        <v>44.2</v>
      </c>
      <c r="E186" s="109">
        <v>556.0</v>
      </c>
    </row>
    <row r="187" ht="14.25" customHeight="1">
      <c r="A187" s="124" t="s">
        <v>363</v>
      </c>
      <c r="B187" s="109">
        <v>23.6</v>
      </c>
      <c r="C187" s="125">
        <v>41325.0</v>
      </c>
      <c r="D187" s="109">
        <v>17.9</v>
      </c>
      <c r="E187" s="109">
        <v>350.0</v>
      </c>
    </row>
    <row r="188" ht="14.25" customHeight="1">
      <c r="A188" s="124" t="s">
        <v>364</v>
      </c>
      <c r="B188" s="109" t="s">
        <v>187</v>
      </c>
      <c r="C188" s="109" t="s">
        <v>187</v>
      </c>
      <c r="D188" s="109">
        <v>69.9</v>
      </c>
      <c r="E188" s="109">
        <v>280.0</v>
      </c>
    </row>
    <row r="189" ht="14.25" customHeight="1">
      <c r="A189" s="124" t="s">
        <v>365</v>
      </c>
      <c r="B189" s="109" t="s">
        <v>187</v>
      </c>
      <c r="C189" s="109" t="s">
        <v>187</v>
      </c>
      <c r="D189" s="109" t="s">
        <v>366</v>
      </c>
      <c r="E189" s="109">
        <v>255.0</v>
      </c>
    </row>
    <row r="190" ht="14.25" customHeight="1">
      <c r="A190" s="124" t="s">
        <v>367</v>
      </c>
      <c r="B190" s="109" t="s">
        <v>187</v>
      </c>
      <c r="C190" s="109" t="s">
        <v>187</v>
      </c>
      <c r="D190" s="109">
        <v>80.4</v>
      </c>
      <c r="E190" s="109">
        <v>323.0</v>
      </c>
    </row>
    <row r="191" ht="14.25" customHeight="1">
      <c r="A191" s="124" t="s">
        <v>368</v>
      </c>
      <c r="B191" s="109" t="s">
        <v>187</v>
      </c>
      <c r="C191" s="109" t="s">
        <v>187</v>
      </c>
      <c r="D191" s="109">
        <v>78.5</v>
      </c>
      <c r="E191" s="109">
        <v>314.0</v>
      </c>
    </row>
    <row r="192" ht="14.25" customHeight="1">
      <c r="A192" s="124" t="s">
        <v>369</v>
      </c>
      <c r="B192" s="109">
        <v>16.7</v>
      </c>
      <c r="C192" s="109">
        <v>30.4</v>
      </c>
      <c r="D192" s="109">
        <v>39.2</v>
      </c>
      <c r="E192" s="109">
        <v>498.0</v>
      </c>
    </row>
    <row r="193" ht="14.25" customHeight="1">
      <c r="A193" s="124" t="s">
        <v>370</v>
      </c>
      <c r="B193" s="109">
        <v>18.8</v>
      </c>
      <c r="C193" s="109">
        <v>31.5</v>
      </c>
      <c r="D193" s="109">
        <v>36.7</v>
      </c>
      <c r="E193" s="109">
        <v>506.0</v>
      </c>
    </row>
    <row r="194" ht="14.25" customHeight="1">
      <c r="A194" s="124" t="s">
        <v>371</v>
      </c>
      <c r="B194" s="109">
        <v>13.9</v>
      </c>
      <c r="C194" s="109">
        <v>32.5</v>
      </c>
      <c r="D194" s="109">
        <v>40.3</v>
      </c>
      <c r="E194" s="109">
        <v>510.0</v>
      </c>
    </row>
    <row r="195" ht="14.25" customHeight="1">
      <c r="A195" s="124" t="s">
        <v>372</v>
      </c>
      <c r="B195" s="109">
        <v>0.3</v>
      </c>
      <c r="C195" s="109" t="s">
        <v>187</v>
      </c>
      <c r="D195" s="109">
        <v>62.0</v>
      </c>
      <c r="E195" s="109">
        <v>250.0</v>
      </c>
    </row>
    <row r="196" ht="14.25" customHeight="1">
      <c r="A196" s="124" t="s">
        <v>373</v>
      </c>
      <c r="B196" s="109">
        <v>0.3</v>
      </c>
      <c r="C196" s="109" t="s">
        <v>187</v>
      </c>
      <c r="D196" s="109" t="s">
        <v>374</v>
      </c>
      <c r="E196" s="109">
        <v>300.0</v>
      </c>
    </row>
    <row r="197" ht="14.25" customHeight="1">
      <c r="A197" s="123" t="s">
        <v>375</v>
      </c>
      <c r="B197" s="119"/>
      <c r="C197" s="119"/>
      <c r="D197" s="119"/>
      <c r="E197" s="120"/>
    </row>
    <row r="198" ht="14.25" customHeight="1">
      <c r="A198" s="124" t="s">
        <v>376</v>
      </c>
      <c r="B198" s="109">
        <v>1.8</v>
      </c>
      <c r="C198" s="109" t="s">
        <v>187</v>
      </c>
      <c r="D198" s="109">
        <v>4.5</v>
      </c>
      <c r="E198" s="109">
        <v>25.0</v>
      </c>
    </row>
    <row r="199" ht="14.25" customHeight="1">
      <c r="A199" s="124" t="s">
        <v>377</v>
      </c>
      <c r="B199" s="109">
        <v>0.8</v>
      </c>
      <c r="C199" s="109" t="s">
        <v>187</v>
      </c>
      <c r="D199" s="109">
        <v>1.8</v>
      </c>
      <c r="E199" s="109">
        <v>11.0</v>
      </c>
    </row>
    <row r="200" ht="14.25" customHeight="1">
      <c r="A200" s="124" t="s">
        <v>378</v>
      </c>
      <c r="B200" s="109">
        <v>13.5</v>
      </c>
      <c r="C200" s="109" t="s">
        <v>187</v>
      </c>
      <c r="D200" s="109">
        <v>47.6</v>
      </c>
      <c r="E200" s="109">
        <v>244.0</v>
      </c>
    </row>
    <row r="201" ht="14.25" customHeight="1">
      <c r="A201" s="124" t="s">
        <v>379</v>
      </c>
      <c r="B201" s="109">
        <v>1.7</v>
      </c>
      <c r="C201" s="109" t="s">
        <v>187</v>
      </c>
      <c r="D201" s="109">
        <v>20.0</v>
      </c>
      <c r="E201" s="109">
        <v>86.0</v>
      </c>
    </row>
    <row r="202" ht="14.25" customHeight="1">
      <c r="A202" s="124" t="s">
        <v>380</v>
      </c>
      <c r="B202" s="109">
        <v>6.1</v>
      </c>
      <c r="C202" s="109" t="s">
        <v>187</v>
      </c>
      <c r="D202" s="109" t="s">
        <v>381</v>
      </c>
      <c r="E202" s="109">
        <v>315.0</v>
      </c>
    </row>
    <row r="203" ht="14.25" customHeight="1">
      <c r="A203" s="124" t="s">
        <v>382</v>
      </c>
      <c r="B203" s="109">
        <v>1.0</v>
      </c>
      <c r="C203" s="109" t="s">
        <v>187</v>
      </c>
      <c r="D203" s="109">
        <v>7.4</v>
      </c>
      <c r="E203" s="109">
        <v>34.0</v>
      </c>
    </row>
    <row r="204" ht="14.25" customHeight="1">
      <c r="A204" s="124" t="s">
        <v>383</v>
      </c>
      <c r="B204" s="109">
        <v>13.0</v>
      </c>
      <c r="C204" s="109" t="s">
        <v>187</v>
      </c>
      <c r="D204" s="109">
        <v>54.6</v>
      </c>
      <c r="E204" s="109">
        <v>270.0</v>
      </c>
    </row>
    <row r="205" ht="14.25" customHeight="1">
      <c r="A205" s="124" t="s">
        <v>384</v>
      </c>
      <c r="B205" s="109">
        <v>1.2</v>
      </c>
      <c r="C205" s="109" t="s">
        <v>187</v>
      </c>
      <c r="D205" s="109">
        <v>8.8</v>
      </c>
      <c r="E205" s="109">
        <v>40.0</v>
      </c>
    </row>
    <row r="206" ht="14.25" customHeight="1">
      <c r="A206" s="124" t="s">
        <v>385</v>
      </c>
      <c r="B206" s="109">
        <v>7.4</v>
      </c>
      <c r="C206" s="109" t="s">
        <v>187</v>
      </c>
      <c r="D206" s="109">
        <v>54.3</v>
      </c>
      <c r="E206" s="109">
        <v>248.0</v>
      </c>
    </row>
    <row r="207" ht="14.25" customHeight="1">
      <c r="A207" s="124" t="s">
        <v>93</v>
      </c>
      <c r="B207" s="109">
        <v>2.0</v>
      </c>
      <c r="C207" s="109" t="s">
        <v>187</v>
      </c>
      <c r="D207" s="109">
        <v>8.9</v>
      </c>
      <c r="E207" s="109">
        <v>44.0</v>
      </c>
    </row>
    <row r="208" ht="14.25" customHeight="1">
      <c r="A208" s="124" t="s">
        <v>386</v>
      </c>
      <c r="B208" s="109">
        <v>16.0</v>
      </c>
      <c r="C208" s="109" t="s">
        <v>187</v>
      </c>
      <c r="D208" s="109">
        <v>47.8</v>
      </c>
      <c r="E208" s="109">
        <v>264.0</v>
      </c>
    </row>
    <row r="209" ht="14.25" customHeight="1">
      <c r="A209" s="124" t="s">
        <v>387</v>
      </c>
      <c r="B209" s="109">
        <v>1.3</v>
      </c>
      <c r="C209" s="109" t="s">
        <v>187</v>
      </c>
      <c r="D209" s="109">
        <v>4.3</v>
      </c>
      <c r="E209" s="109">
        <v>22.0</v>
      </c>
    </row>
    <row r="210" ht="14.25" customHeight="1">
      <c r="A210" s="124" t="s">
        <v>42</v>
      </c>
      <c r="B210" s="109">
        <v>5.4</v>
      </c>
      <c r="C210" s="109" t="s">
        <v>187</v>
      </c>
      <c r="D210" s="109">
        <v>21.6</v>
      </c>
      <c r="E210" s="109">
        <v>115.0</v>
      </c>
    </row>
    <row r="211" ht="14.25" customHeight="1">
      <c r="A211" s="124" t="s">
        <v>388</v>
      </c>
      <c r="B211" s="109">
        <v>0.8</v>
      </c>
      <c r="C211" s="109" t="s">
        <v>187</v>
      </c>
      <c r="D211" s="109">
        <v>2.0</v>
      </c>
      <c r="E211" s="109">
        <v>11.0</v>
      </c>
    </row>
    <row r="212" ht="14.25" customHeight="1">
      <c r="A212" s="124" t="s">
        <v>389</v>
      </c>
      <c r="B212" s="109">
        <v>0.8</v>
      </c>
      <c r="C212" s="109" t="s">
        <v>187</v>
      </c>
      <c r="D212" s="109">
        <v>3.2</v>
      </c>
      <c r="E212" s="109">
        <v>16.0</v>
      </c>
    </row>
    <row r="213" ht="14.25" customHeight="1">
      <c r="A213" s="124" t="s">
        <v>390</v>
      </c>
      <c r="B213" s="109">
        <v>1.0</v>
      </c>
      <c r="C213" s="109" t="s">
        <v>187</v>
      </c>
      <c r="D213" s="109">
        <v>6.4</v>
      </c>
      <c r="E213" s="109">
        <v>30.0</v>
      </c>
    </row>
    <row r="214" ht="14.25" customHeight="1">
      <c r="A214" s="124" t="s">
        <v>391</v>
      </c>
      <c r="B214" s="109">
        <v>1.0</v>
      </c>
      <c r="C214" s="109" t="s">
        <v>187</v>
      </c>
      <c r="D214" s="109">
        <v>4.2</v>
      </c>
      <c r="E214" s="109">
        <v>21.0</v>
      </c>
    </row>
    <row r="215" ht="14.25" customHeight="1">
      <c r="A215" s="124" t="s">
        <v>392</v>
      </c>
      <c r="B215" s="109">
        <v>3.0</v>
      </c>
      <c r="C215" s="109" t="s">
        <v>187</v>
      </c>
      <c r="D215" s="109">
        <v>2.9</v>
      </c>
      <c r="E215" s="109">
        <v>24.0</v>
      </c>
    </row>
    <row r="216" ht="14.25" customHeight="1">
      <c r="A216" s="124" t="s">
        <v>393</v>
      </c>
      <c r="B216" s="109">
        <v>4.9</v>
      </c>
      <c r="C216" s="109" t="s">
        <v>187</v>
      </c>
      <c r="D216" s="109">
        <v>10.3</v>
      </c>
      <c r="E216" s="109">
        <v>62.0</v>
      </c>
    </row>
    <row r="217" ht="14.25" customHeight="1">
      <c r="A217" s="124" t="s">
        <v>394</v>
      </c>
      <c r="B217" s="109">
        <v>2.3</v>
      </c>
      <c r="C217" s="109" t="s">
        <v>187</v>
      </c>
      <c r="D217" s="109">
        <v>6.8</v>
      </c>
      <c r="E217" s="109">
        <v>37.0</v>
      </c>
    </row>
    <row r="218" ht="14.25" customHeight="1">
      <c r="A218" s="124" t="s">
        <v>395</v>
      </c>
      <c r="B218" s="109">
        <v>1.4</v>
      </c>
      <c r="C218" s="109">
        <v>6.3</v>
      </c>
      <c r="D218" s="109">
        <v>9.9</v>
      </c>
      <c r="E218" s="109">
        <v>101.0</v>
      </c>
    </row>
    <row r="219" ht="14.25" customHeight="1">
      <c r="A219" s="124" t="s">
        <v>396</v>
      </c>
      <c r="B219" s="109">
        <v>1.6</v>
      </c>
      <c r="C219" s="109">
        <v>10.3</v>
      </c>
      <c r="D219" s="109">
        <v>6.8</v>
      </c>
      <c r="E219" s="109">
        <v>128.0</v>
      </c>
    </row>
    <row r="220" ht="14.25" customHeight="1">
      <c r="A220" s="124" t="s">
        <v>397</v>
      </c>
      <c r="B220" s="109">
        <v>3.5</v>
      </c>
      <c r="C220" s="109" t="s">
        <v>187</v>
      </c>
      <c r="D220" s="109">
        <v>15.0</v>
      </c>
      <c r="E220" s="109">
        <v>76.0</v>
      </c>
    </row>
    <row r="221" ht="14.25" customHeight="1">
      <c r="A221" s="124" t="s">
        <v>398</v>
      </c>
      <c r="B221" s="109">
        <v>2.2</v>
      </c>
      <c r="C221" s="109">
        <v>4.9</v>
      </c>
      <c r="D221" s="109">
        <v>8.8</v>
      </c>
      <c r="E221" s="109">
        <v>90.0</v>
      </c>
    </row>
    <row r="222" ht="14.25" customHeight="1">
      <c r="A222" s="124" t="s">
        <v>399</v>
      </c>
      <c r="B222" s="109">
        <v>3.0</v>
      </c>
      <c r="C222" s="109">
        <v>5.0</v>
      </c>
      <c r="D222" s="109">
        <v>11.8</v>
      </c>
      <c r="E222" s="109">
        <v>102.0</v>
      </c>
    </row>
    <row r="223" ht="14.25" customHeight="1">
      <c r="A223" s="124" t="s">
        <v>400</v>
      </c>
      <c r="B223" s="109">
        <v>2.2</v>
      </c>
      <c r="C223" s="109">
        <v>5.0</v>
      </c>
      <c r="D223" s="109">
        <v>8.1</v>
      </c>
      <c r="E223" s="109">
        <v>86.0</v>
      </c>
    </row>
    <row r="224" ht="14.25" customHeight="1">
      <c r="A224" s="124" t="s">
        <v>401</v>
      </c>
      <c r="B224" s="109">
        <v>30.2</v>
      </c>
      <c r="C224" s="109">
        <v>12.6</v>
      </c>
      <c r="D224" s="109">
        <v>29.3</v>
      </c>
      <c r="E224" s="109">
        <v>362.0</v>
      </c>
    </row>
    <row r="225" ht="14.25" customHeight="1">
      <c r="A225" s="124" t="s">
        <v>402</v>
      </c>
      <c r="B225" s="109">
        <v>0.8</v>
      </c>
      <c r="C225" s="109">
        <v>0.8</v>
      </c>
      <c r="D225" s="109">
        <v>5.0</v>
      </c>
      <c r="E225" s="109">
        <v>32.0</v>
      </c>
    </row>
    <row r="226" ht="14.25" customHeight="1">
      <c r="A226" s="124" t="s">
        <v>403</v>
      </c>
      <c r="B226" s="109">
        <v>1.7</v>
      </c>
      <c r="C226" s="109">
        <v>0.3</v>
      </c>
      <c r="D226" s="109">
        <v>3.3</v>
      </c>
      <c r="E226" s="109">
        <v>21.0</v>
      </c>
    </row>
    <row r="227" ht="14.25" customHeight="1">
      <c r="A227" s="124" t="s">
        <v>404</v>
      </c>
      <c r="B227" s="109">
        <v>1.7</v>
      </c>
      <c r="C227" s="109">
        <v>0.5</v>
      </c>
      <c r="D227" s="109">
        <v>3.8</v>
      </c>
      <c r="E227" s="109">
        <v>23.0</v>
      </c>
    </row>
    <row r="228" ht="14.25" customHeight="1">
      <c r="A228" s="123" t="s">
        <v>405</v>
      </c>
      <c r="B228" s="119"/>
      <c r="C228" s="119"/>
      <c r="D228" s="119"/>
      <c r="E228" s="120"/>
    </row>
    <row r="229" ht="14.25" customHeight="1">
      <c r="A229" s="124" t="s">
        <v>406</v>
      </c>
      <c r="B229" s="109">
        <v>0.3</v>
      </c>
      <c r="C229" s="109" t="s">
        <v>187</v>
      </c>
      <c r="D229" s="109">
        <v>11.5</v>
      </c>
      <c r="E229" s="109">
        <v>48.0</v>
      </c>
    </row>
    <row r="230" ht="14.25" customHeight="1">
      <c r="A230" s="124" t="s">
        <v>407</v>
      </c>
      <c r="B230" s="109">
        <v>0.7</v>
      </c>
      <c r="C230" s="109" t="s">
        <v>187</v>
      </c>
      <c r="D230" s="109">
        <v>9.8</v>
      </c>
      <c r="E230" s="109">
        <v>43.0</v>
      </c>
    </row>
    <row r="231" ht="14.25" customHeight="1">
      <c r="A231" s="124" t="s">
        <v>408</v>
      </c>
      <c r="B231" s="109">
        <v>0.5</v>
      </c>
      <c r="C231" s="109" t="s">
        <v>187</v>
      </c>
      <c r="D231" s="109">
        <v>10.5</v>
      </c>
      <c r="E231" s="109">
        <v>44.0</v>
      </c>
    </row>
    <row r="232" ht="14.25" customHeight="1">
      <c r="A232" s="124" t="s">
        <v>409</v>
      </c>
      <c r="B232" s="109">
        <v>0.9</v>
      </c>
      <c r="C232" s="109" t="s">
        <v>187</v>
      </c>
      <c r="D232" s="109">
        <v>9.2</v>
      </c>
      <c r="E232" s="109">
        <v>41.0</v>
      </c>
    </row>
    <row r="233" ht="14.25" customHeight="1">
      <c r="A233" s="124" t="s">
        <v>410</v>
      </c>
      <c r="B233" s="109">
        <v>1.5</v>
      </c>
      <c r="C233" s="109" t="s">
        <v>187</v>
      </c>
      <c r="D233" s="109">
        <v>8.9</v>
      </c>
      <c r="E233" s="109">
        <v>43.0</v>
      </c>
    </row>
    <row r="234" ht="14.25" customHeight="1">
      <c r="A234" s="124" t="s">
        <v>411</v>
      </c>
      <c r="B234" s="109">
        <v>0.5</v>
      </c>
      <c r="C234" s="109" t="s">
        <v>187</v>
      </c>
      <c r="D234" s="109">
        <v>10.9</v>
      </c>
      <c r="E234" s="109">
        <v>47.0</v>
      </c>
    </row>
    <row r="235" ht="14.25" customHeight="1">
      <c r="A235" s="124" t="s">
        <v>412</v>
      </c>
      <c r="B235" s="109">
        <v>0.6</v>
      </c>
      <c r="C235" s="109" t="s">
        <v>187</v>
      </c>
      <c r="D235" s="109">
        <v>12.6</v>
      </c>
      <c r="E235" s="109">
        <v>54.0</v>
      </c>
    </row>
    <row r="236" ht="14.25" customHeight="1">
      <c r="A236" s="124" t="s">
        <v>413</v>
      </c>
      <c r="B236" s="109">
        <v>0.3</v>
      </c>
      <c r="C236" s="109" t="s">
        <v>187</v>
      </c>
      <c r="D236" s="109">
        <v>8.6</v>
      </c>
      <c r="E236" s="109">
        <v>39.0</v>
      </c>
    </row>
    <row r="237" ht="14.25" customHeight="1">
      <c r="A237" s="124" t="s">
        <v>414</v>
      </c>
      <c r="B237" s="109">
        <v>0.5</v>
      </c>
      <c r="C237" s="109" t="s">
        <v>187</v>
      </c>
      <c r="D237" s="109">
        <v>7.7</v>
      </c>
      <c r="E237" s="109">
        <v>33.0</v>
      </c>
    </row>
    <row r="238" ht="14.25" customHeight="1">
      <c r="A238" s="124" t="s">
        <v>415</v>
      </c>
      <c r="B238" s="109">
        <v>0.6</v>
      </c>
      <c r="C238" s="109" t="s">
        <v>187</v>
      </c>
      <c r="D238" s="109">
        <v>9.6</v>
      </c>
      <c r="E238" s="109">
        <v>42.0</v>
      </c>
    </row>
    <row r="239" ht="14.25" customHeight="1">
      <c r="A239" s="124" t="s">
        <v>34</v>
      </c>
      <c r="B239" s="109">
        <v>0.5</v>
      </c>
      <c r="C239" s="109" t="s">
        <v>187</v>
      </c>
      <c r="D239" s="109">
        <v>9.3</v>
      </c>
      <c r="E239" s="109">
        <v>40.0</v>
      </c>
    </row>
    <row r="240" ht="14.25" customHeight="1">
      <c r="A240" s="124" t="s">
        <v>416</v>
      </c>
      <c r="B240" s="109">
        <v>3.0</v>
      </c>
      <c r="C240" s="109" t="s">
        <v>187</v>
      </c>
      <c r="D240" s="109">
        <v>62.0</v>
      </c>
      <c r="E240" s="109">
        <v>260.0</v>
      </c>
    </row>
    <row r="241" ht="14.25" customHeight="1">
      <c r="A241" s="124" t="s">
        <v>417</v>
      </c>
      <c r="B241" s="109">
        <v>5.0</v>
      </c>
      <c r="C241" s="109" t="s">
        <v>187</v>
      </c>
      <c r="D241" s="109">
        <v>67.5</v>
      </c>
      <c r="E241" s="109">
        <v>290.0</v>
      </c>
    </row>
    <row r="242" ht="14.25" customHeight="1">
      <c r="A242" s="124" t="s">
        <v>418</v>
      </c>
      <c r="B242" s="109">
        <v>5.2</v>
      </c>
      <c r="C242" s="109" t="s">
        <v>187</v>
      </c>
      <c r="D242" s="109">
        <v>65.9</v>
      </c>
      <c r="E242" s="109">
        <v>284.0</v>
      </c>
    </row>
    <row r="243" ht="14.25" customHeight="1">
      <c r="A243" s="124" t="s">
        <v>419</v>
      </c>
      <c r="B243" s="109">
        <v>1.8</v>
      </c>
      <c r="C243" s="109" t="s">
        <v>187</v>
      </c>
      <c r="D243" s="109">
        <v>70.9</v>
      </c>
      <c r="E243" s="109">
        <v>291.0</v>
      </c>
    </row>
    <row r="244" ht="14.25" customHeight="1">
      <c r="A244" s="124" t="s">
        <v>420</v>
      </c>
      <c r="B244" s="109">
        <v>2.3</v>
      </c>
      <c r="C244" s="109" t="s">
        <v>187</v>
      </c>
      <c r="D244" s="109">
        <v>71.2</v>
      </c>
      <c r="E244" s="109">
        <v>294.0</v>
      </c>
    </row>
    <row r="245" ht="14.25" customHeight="1">
      <c r="A245" s="124" t="s">
        <v>421</v>
      </c>
      <c r="B245" s="109">
        <v>2.3</v>
      </c>
      <c r="C245" s="109" t="s">
        <v>187</v>
      </c>
      <c r="D245" s="109">
        <v>62.1</v>
      </c>
      <c r="E245" s="109">
        <v>248.0</v>
      </c>
    </row>
    <row r="246" ht="14.25" customHeight="1">
      <c r="A246" s="124" t="s">
        <v>422</v>
      </c>
      <c r="B246" s="109">
        <v>3.0</v>
      </c>
      <c r="C246" s="109" t="s">
        <v>187</v>
      </c>
      <c r="D246" s="109">
        <v>68.5</v>
      </c>
      <c r="E246" s="109">
        <v>286.0</v>
      </c>
    </row>
    <row r="247" ht="14.25" customHeight="1">
      <c r="A247" s="124" t="s">
        <v>423</v>
      </c>
      <c r="B247" s="109">
        <v>2.3</v>
      </c>
      <c r="C247" s="109" t="s">
        <v>187</v>
      </c>
      <c r="D247" s="109">
        <v>65.6</v>
      </c>
      <c r="E247" s="109">
        <v>272.0</v>
      </c>
    </row>
    <row r="248" ht="14.25" customHeight="1">
      <c r="A248" s="124" t="s">
        <v>424</v>
      </c>
      <c r="B248" s="109">
        <v>3.2</v>
      </c>
      <c r="C248" s="109"/>
      <c r="D248" s="109">
        <v>68.0</v>
      </c>
      <c r="E248" s="109">
        <v>285.0</v>
      </c>
    </row>
    <row r="249" ht="14.25" customHeight="1">
      <c r="A249" s="124" t="s">
        <v>127</v>
      </c>
      <c r="B249" s="109">
        <v>13.6</v>
      </c>
      <c r="C249" s="109">
        <v>56.0</v>
      </c>
      <c r="D249" s="109">
        <v>11.7</v>
      </c>
      <c r="E249" s="109">
        <v>621.0</v>
      </c>
    </row>
    <row r="250" ht="14.25" customHeight="1">
      <c r="A250" s="124" t="s">
        <v>425</v>
      </c>
      <c r="B250" s="109">
        <v>14.1</v>
      </c>
      <c r="C250" s="109">
        <v>60.8</v>
      </c>
      <c r="D250" s="109">
        <v>7.7</v>
      </c>
      <c r="E250" s="109">
        <v>636.0</v>
      </c>
    </row>
    <row r="251" ht="14.25" customHeight="1">
      <c r="A251" s="124" t="s">
        <v>426</v>
      </c>
      <c r="B251" s="109">
        <v>16.2</v>
      </c>
      <c r="C251" s="109">
        <v>60.0</v>
      </c>
      <c r="D251" s="109">
        <v>12.3</v>
      </c>
      <c r="E251" s="109">
        <v>654.0</v>
      </c>
    </row>
    <row r="252" ht="14.25" customHeight="1">
      <c r="A252" s="124" t="s">
        <v>427</v>
      </c>
      <c r="B252" s="109">
        <v>18.2</v>
      </c>
      <c r="C252" s="109">
        <v>50.5</v>
      </c>
      <c r="D252" s="109">
        <v>11.9</v>
      </c>
      <c r="E252" s="109">
        <v>575.0</v>
      </c>
    </row>
    <row r="253" ht="14.25" customHeight="1">
      <c r="A253" s="123" t="s">
        <v>428</v>
      </c>
      <c r="B253" s="119"/>
      <c r="C253" s="119"/>
      <c r="D253" s="119"/>
      <c r="E253" s="120"/>
    </row>
    <row r="254" ht="14.25" customHeight="1">
      <c r="A254" s="124" t="s">
        <v>429</v>
      </c>
      <c r="B254" s="109" t="s">
        <v>187</v>
      </c>
      <c r="C254" s="109" t="s">
        <v>187</v>
      </c>
      <c r="D254" s="109">
        <v>14.9</v>
      </c>
      <c r="E254" s="109">
        <v>59.0</v>
      </c>
    </row>
    <row r="255" ht="14.25" customHeight="1">
      <c r="A255" s="124" t="s">
        <v>430</v>
      </c>
      <c r="B255" s="109">
        <v>3.5</v>
      </c>
      <c r="C255" s="109">
        <v>3.6</v>
      </c>
      <c r="D255" s="109">
        <v>19.6</v>
      </c>
      <c r="E255" s="109">
        <v>116.0</v>
      </c>
    </row>
    <row r="256" ht="14.25" customHeight="1">
      <c r="A256" s="124" t="s">
        <v>431</v>
      </c>
      <c r="B256" s="109">
        <v>3.4</v>
      </c>
      <c r="C256" s="109">
        <v>3.4</v>
      </c>
      <c r="D256" s="109">
        <v>2.6</v>
      </c>
      <c r="E256" s="109">
        <v>54.0</v>
      </c>
    </row>
    <row r="257" ht="14.25" customHeight="1">
      <c r="A257" s="124" t="s">
        <v>432</v>
      </c>
      <c r="B257" s="109">
        <v>3.5</v>
      </c>
      <c r="C257" s="109">
        <v>3.6</v>
      </c>
      <c r="D257" s="109">
        <v>4.7</v>
      </c>
      <c r="E257" s="109">
        <v>66.0</v>
      </c>
    </row>
    <row r="258" ht="14.25" customHeight="1">
      <c r="A258" s="124" t="s">
        <v>433</v>
      </c>
      <c r="B258" s="109">
        <v>5.4</v>
      </c>
      <c r="C258" s="109">
        <v>5.7</v>
      </c>
      <c r="D258" s="109">
        <v>32.8</v>
      </c>
      <c r="E258" s="109">
        <v>203.0</v>
      </c>
    </row>
    <row r="259" ht="14.25" customHeight="1">
      <c r="A259" s="124" t="s">
        <v>434</v>
      </c>
      <c r="B259" s="109">
        <v>0.2</v>
      </c>
      <c r="C259" s="109" t="s">
        <v>187</v>
      </c>
      <c r="D259" s="109">
        <v>17.3</v>
      </c>
      <c r="E259" s="109">
        <v>70.0</v>
      </c>
    </row>
    <row r="260" ht="14.25" customHeight="1">
      <c r="A260" s="124" t="s">
        <v>435</v>
      </c>
      <c r="B260" s="109">
        <v>3.0</v>
      </c>
      <c r="C260" s="109">
        <v>3.2</v>
      </c>
      <c r="D260" s="125">
        <v>41473.0</v>
      </c>
      <c r="E260" s="109">
        <v>118.0</v>
      </c>
    </row>
    <row r="261" ht="14.25" customHeight="1">
      <c r="A261" s="124" t="s">
        <v>436</v>
      </c>
      <c r="B261" s="109">
        <v>0.6</v>
      </c>
      <c r="C261" s="109" t="s">
        <v>187</v>
      </c>
      <c r="D261" s="125">
        <v>41295.0</v>
      </c>
      <c r="E261" s="109">
        <v>85.0</v>
      </c>
    </row>
    <row r="262" ht="14.25" customHeight="1">
      <c r="A262" s="124" t="s">
        <v>437</v>
      </c>
      <c r="B262" s="109">
        <v>0.4</v>
      </c>
      <c r="C262" s="109" t="s">
        <v>187</v>
      </c>
      <c r="D262" s="109">
        <v>20.0</v>
      </c>
      <c r="E262" s="109">
        <v>82.0</v>
      </c>
    </row>
    <row r="263" ht="14.25" customHeight="1">
      <c r="A263" s="124" t="s">
        <v>438</v>
      </c>
      <c r="B263" s="109">
        <v>0.9</v>
      </c>
      <c r="C263" s="109" t="s">
        <v>187</v>
      </c>
      <c r="D263" s="109">
        <v>3.1</v>
      </c>
      <c r="E263" s="109">
        <v>16.0</v>
      </c>
    </row>
    <row r="264" ht="14.25" customHeight="1">
      <c r="A264" s="124" t="s">
        <v>439</v>
      </c>
      <c r="B264" s="109">
        <v>0.3</v>
      </c>
      <c r="C264" s="109" t="s">
        <v>187</v>
      </c>
      <c r="D264" s="109">
        <v>10.6</v>
      </c>
      <c r="E264" s="109">
        <v>44.0</v>
      </c>
    </row>
    <row r="265" ht="14.25" customHeight="1">
      <c r="A265" s="124" t="s">
        <v>440</v>
      </c>
      <c r="B265" s="109">
        <v>0.4</v>
      </c>
      <c r="C265" s="109" t="s">
        <v>187</v>
      </c>
      <c r="D265" s="109">
        <v>18.2</v>
      </c>
      <c r="E265" s="109">
        <v>74.0</v>
      </c>
    </row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54:E154"/>
    <mergeCell ref="A168:E168"/>
    <mergeCell ref="A197:E197"/>
    <mergeCell ref="A228:E228"/>
    <mergeCell ref="A253:E253"/>
    <mergeCell ref="A1:A2"/>
    <mergeCell ref="B1:D1"/>
    <mergeCell ref="E1:E2"/>
    <mergeCell ref="A3:E3"/>
    <mergeCell ref="A19:E19"/>
    <mergeCell ref="A64:E64"/>
    <mergeCell ref="A106:E106"/>
  </mergeCells>
  <printOptions/>
  <pageMargins bottom="0.75" footer="0.0" header="0.0" left="0.7" right="0.7" top="0.75"/>
  <pageSetup orientation="landscape"/>
  <drawing r:id="rId1"/>
</worksheet>
</file>