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nal\Desktop\Курсовая Кавказ\"/>
    </mc:Choice>
  </mc:AlternateContent>
  <xr:revisionPtr revIDLastSave="0" documentId="13_ncr:1_{4D585302-B377-4235-818C-FB4659139FE3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Меню" sheetId="4" r:id="rId1"/>
    <sheet name="Раскладка" sheetId="1" r:id="rId2"/>
    <sheet name="таблица каллорийности" sheetId="2" r:id="rId3"/>
    <sheet name="таблица каллорийности2" sheetId="3" r:id="rId4"/>
  </sheets>
  <definedNames>
    <definedName name="Z_938D7239_C8F5_4C0F_9C30_C698970A55D1_.wvu.FilterData" localSheetId="1" hidden="1">Раскладка!$N$7</definedName>
  </definedNames>
  <calcPr calcId="191029"/>
  <customWorkbookViews>
    <customWorkbookView name="Фильтр 1" guid="{938D7239-C8F5-4C0F-9C30-C698970A55D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4" i="1" l="1"/>
  <c r="K194" i="1"/>
  <c r="J194" i="1"/>
  <c r="I194" i="1"/>
  <c r="H194" i="1"/>
  <c r="G194" i="1"/>
  <c r="K193" i="1"/>
  <c r="L193" i="1" s="1"/>
  <c r="J193" i="1"/>
  <c r="I193" i="1"/>
  <c r="H193" i="1"/>
  <c r="G193" i="1"/>
  <c r="K192" i="1"/>
  <c r="L192" i="1" s="1"/>
  <c r="J192" i="1"/>
  <c r="J191" i="1" s="1"/>
  <c r="I192" i="1"/>
  <c r="I191" i="1" s="1"/>
  <c r="H192" i="1"/>
  <c r="H191" i="1" s="1"/>
  <c r="H195" i="1" s="1"/>
  <c r="G192" i="1"/>
  <c r="G191" i="1"/>
  <c r="F191" i="1"/>
  <c r="E191" i="1"/>
  <c r="D191" i="1"/>
  <c r="C191" i="1"/>
  <c r="B191" i="1"/>
  <c r="K191" i="1" s="1"/>
  <c r="L191" i="1" s="1"/>
  <c r="K146" i="1"/>
  <c r="L146" i="1" s="1"/>
  <c r="J146" i="1"/>
  <c r="I146" i="1"/>
  <c r="H146" i="1"/>
  <c r="G146" i="1"/>
  <c r="K145" i="1"/>
  <c r="L145" i="1" s="1"/>
  <c r="J145" i="1"/>
  <c r="I145" i="1"/>
  <c r="H145" i="1"/>
  <c r="G145" i="1"/>
  <c r="G143" i="1" s="1"/>
  <c r="K144" i="1"/>
  <c r="L144" i="1" s="1"/>
  <c r="J144" i="1"/>
  <c r="I144" i="1"/>
  <c r="H144" i="1"/>
  <c r="H143" i="1" s="1"/>
  <c r="G144" i="1"/>
  <c r="J143" i="1"/>
  <c r="I143" i="1"/>
  <c r="F143" i="1"/>
  <c r="E143" i="1"/>
  <c r="D143" i="1"/>
  <c r="C143" i="1"/>
  <c r="B143" i="1"/>
  <c r="K143" i="1" s="1"/>
  <c r="L143" i="1" s="1"/>
  <c r="K98" i="1"/>
  <c r="L98" i="1" s="1"/>
  <c r="J98" i="1"/>
  <c r="I98" i="1"/>
  <c r="H98" i="1"/>
  <c r="G98" i="1"/>
  <c r="K97" i="1"/>
  <c r="L97" i="1" s="1"/>
  <c r="J97" i="1"/>
  <c r="I97" i="1"/>
  <c r="H97" i="1"/>
  <c r="G97" i="1"/>
  <c r="G95" i="1" s="1"/>
  <c r="L96" i="1"/>
  <c r="K96" i="1"/>
  <c r="J96" i="1"/>
  <c r="I96" i="1"/>
  <c r="I95" i="1" s="1"/>
  <c r="H96" i="1"/>
  <c r="H95" i="1" s="1"/>
  <c r="H99" i="1" s="1"/>
  <c r="G96" i="1"/>
  <c r="J95" i="1"/>
  <c r="F95" i="1"/>
  <c r="E95" i="1"/>
  <c r="D95" i="1"/>
  <c r="C95" i="1"/>
  <c r="B95" i="1"/>
  <c r="K95" i="1" s="1"/>
  <c r="L95" i="1" s="1"/>
  <c r="J51" i="1"/>
  <c r="I51" i="1"/>
  <c r="H51" i="1"/>
  <c r="F47" i="1"/>
  <c r="E47" i="1"/>
  <c r="D47" i="1"/>
  <c r="C47" i="1"/>
  <c r="B47" i="1"/>
  <c r="K47" i="1" s="1"/>
  <c r="L47" i="1" s="1"/>
  <c r="I195" i="1" l="1"/>
  <c r="J195" i="1"/>
  <c r="H147" i="1"/>
  <c r="J147" i="1"/>
  <c r="I147" i="1"/>
  <c r="J99" i="1"/>
  <c r="I99" i="1"/>
  <c r="G60" i="1"/>
  <c r="H60" i="1"/>
  <c r="I60" i="1"/>
  <c r="J60" i="1"/>
  <c r="K60" i="1"/>
  <c r="L60" i="1" s="1"/>
  <c r="F56" i="1"/>
  <c r="E56" i="1"/>
  <c r="D56" i="1"/>
  <c r="C56" i="1"/>
  <c r="J50" i="1" l="1"/>
  <c r="I50" i="1"/>
  <c r="H50" i="1"/>
  <c r="H49" i="1"/>
  <c r="G49" i="1"/>
  <c r="J48" i="1"/>
  <c r="J47" i="1" s="1"/>
  <c r="H48" i="1"/>
  <c r="G48" i="1"/>
  <c r="G47" i="1" s="1"/>
  <c r="K50" i="1"/>
  <c r="L50" i="1" s="1"/>
  <c r="G50" i="1"/>
  <c r="K49" i="1"/>
  <c r="L49" i="1" s="1"/>
  <c r="J49" i="1"/>
  <c r="I49" i="1"/>
  <c r="K48" i="1"/>
  <c r="L48" i="1" s="1"/>
  <c r="I48" i="1"/>
  <c r="F36" i="1"/>
  <c r="E36" i="1"/>
  <c r="D36" i="1"/>
  <c r="C36" i="1"/>
  <c r="F35" i="1"/>
  <c r="E35" i="1"/>
  <c r="D35" i="1"/>
  <c r="C35" i="1"/>
  <c r="F29" i="1"/>
  <c r="E29" i="1"/>
  <c r="D29" i="1"/>
  <c r="C29" i="1"/>
  <c r="E19" i="1"/>
  <c r="D19" i="1"/>
  <c r="C19" i="1"/>
  <c r="E9" i="1"/>
  <c r="D9" i="1"/>
  <c r="C9" i="1"/>
  <c r="F7" i="1"/>
  <c r="E7" i="1"/>
  <c r="D7" i="1"/>
  <c r="C7" i="1"/>
  <c r="K236" i="1"/>
  <c r="L236" i="1" s="1"/>
  <c r="J236" i="1"/>
  <c r="I236" i="1"/>
  <c r="H236" i="1"/>
  <c r="G236" i="1"/>
  <c r="K235" i="1"/>
  <c r="L235" i="1" s="1"/>
  <c r="J235" i="1"/>
  <c r="I235" i="1"/>
  <c r="H235" i="1"/>
  <c r="G235" i="1"/>
  <c r="K234" i="1"/>
  <c r="L234" i="1" s="1"/>
  <c r="J234" i="1"/>
  <c r="I234" i="1"/>
  <c r="H234" i="1"/>
  <c r="G234" i="1"/>
  <c r="K233" i="1"/>
  <c r="L233" i="1" s="1"/>
  <c r="J233" i="1"/>
  <c r="I233" i="1"/>
  <c r="H233" i="1"/>
  <c r="G233" i="1"/>
  <c r="K232" i="1"/>
  <c r="L232" i="1" s="1"/>
  <c r="J232" i="1"/>
  <c r="I232" i="1"/>
  <c r="H232" i="1"/>
  <c r="G232" i="1"/>
  <c r="K231" i="1"/>
  <c r="L231" i="1" s="1"/>
  <c r="J231" i="1"/>
  <c r="I231" i="1"/>
  <c r="H231" i="1"/>
  <c r="G231" i="1"/>
  <c r="K230" i="1"/>
  <c r="L230" i="1" s="1"/>
  <c r="J230" i="1"/>
  <c r="I230" i="1"/>
  <c r="H230" i="1"/>
  <c r="G230" i="1"/>
  <c r="K229" i="1"/>
  <c r="L229" i="1" s="1"/>
  <c r="J229" i="1"/>
  <c r="I229" i="1"/>
  <c r="H229" i="1"/>
  <c r="G229" i="1"/>
  <c r="K228" i="1"/>
  <c r="L228" i="1" s="1"/>
  <c r="J228" i="1"/>
  <c r="I228" i="1"/>
  <c r="H228" i="1"/>
  <c r="G228" i="1"/>
  <c r="K227" i="1"/>
  <c r="L227" i="1" s="1"/>
  <c r="J227" i="1"/>
  <c r="I227" i="1"/>
  <c r="H227" i="1"/>
  <c r="G227" i="1"/>
  <c r="F226" i="1"/>
  <c r="E226" i="1"/>
  <c r="D226" i="1"/>
  <c r="C226" i="1"/>
  <c r="B226" i="1"/>
  <c r="K226" i="1" s="1"/>
  <c r="L226" i="1" s="1"/>
  <c r="K225" i="1"/>
  <c r="L225" i="1" s="1"/>
  <c r="J225" i="1"/>
  <c r="I225" i="1"/>
  <c r="H225" i="1"/>
  <c r="G225" i="1"/>
  <c r="K224" i="1"/>
  <c r="L224" i="1" s="1"/>
  <c r="J224" i="1"/>
  <c r="I224" i="1"/>
  <c r="H224" i="1"/>
  <c r="G224" i="1"/>
  <c r="K223" i="1"/>
  <c r="L223" i="1" s="1"/>
  <c r="J223" i="1"/>
  <c r="I223" i="1"/>
  <c r="H223" i="1"/>
  <c r="G223" i="1"/>
  <c r="K222" i="1"/>
  <c r="L222" i="1" s="1"/>
  <c r="J222" i="1"/>
  <c r="I222" i="1"/>
  <c r="H222" i="1"/>
  <c r="G222" i="1"/>
  <c r="K221" i="1"/>
  <c r="L221" i="1" s="1"/>
  <c r="J221" i="1"/>
  <c r="I221" i="1"/>
  <c r="H221" i="1"/>
  <c r="G221" i="1"/>
  <c r="F220" i="1"/>
  <c r="E220" i="1"/>
  <c r="D220" i="1"/>
  <c r="C220" i="1"/>
  <c r="B220" i="1"/>
  <c r="K220" i="1" s="1"/>
  <c r="L220" i="1" s="1"/>
  <c r="K219" i="1"/>
  <c r="L219" i="1" s="1"/>
  <c r="J219" i="1"/>
  <c r="I219" i="1"/>
  <c r="H219" i="1"/>
  <c r="G219" i="1"/>
  <c r="K218" i="1"/>
  <c r="L218" i="1" s="1"/>
  <c r="J218" i="1"/>
  <c r="I218" i="1"/>
  <c r="H218" i="1"/>
  <c r="G218" i="1"/>
  <c r="K217" i="1"/>
  <c r="L217" i="1" s="1"/>
  <c r="J217" i="1"/>
  <c r="I217" i="1"/>
  <c r="H217" i="1"/>
  <c r="G217" i="1"/>
  <c r="K216" i="1"/>
  <c r="L216" i="1" s="1"/>
  <c r="J216" i="1"/>
  <c r="I216" i="1"/>
  <c r="H216" i="1"/>
  <c r="G216" i="1"/>
  <c r="K215" i="1"/>
  <c r="L215" i="1" s="1"/>
  <c r="J215" i="1"/>
  <c r="I215" i="1"/>
  <c r="H215" i="1"/>
  <c r="G215" i="1"/>
  <c r="K214" i="1"/>
  <c r="L214" i="1" s="1"/>
  <c r="J214" i="1"/>
  <c r="I214" i="1"/>
  <c r="H214" i="1"/>
  <c r="G214" i="1"/>
  <c r="K213" i="1"/>
  <c r="L213" i="1" s="1"/>
  <c r="J213" i="1"/>
  <c r="I213" i="1"/>
  <c r="H213" i="1"/>
  <c r="G213" i="1"/>
  <c r="K212" i="1"/>
  <c r="L212" i="1" s="1"/>
  <c r="J212" i="1"/>
  <c r="I212" i="1"/>
  <c r="H212" i="1"/>
  <c r="G212" i="1"/>
  <c r="K211" i="1"/>
  <c r="L211" i="1" s="1"/>
  <c r="J211" i="1"/>
  <c r="I211" i="1"/>
  <c r="H211" i="1"/>
  <c r="G211" i="1"/>
  <c r="K210" i="1"/>
  <c r="L210" i="1" s="1"/>
  <c r="J210" i="1"/>
  <c r="I210" i="1"/>
  <c r="H210" i="1"/>
  <c r="G210" i="1"/>
  <c r="F209" i="1"/>
  <c r="E209" i="1"/>
  <c r="D209" i="1"/>
  <c r="C209" i="1"/>
  <c r="B209" i="1"/>
  <c r="K209" i="1" s="1"/>
  <c r="L209" i="1" s="1"/>
  <c r="K208" i="1"/>
  <c r="L208" i="1" s="1"/>
  <c r="J208" i="1"/>
  <c r="I208" i="1"/>
  <c r="H208" i="1"/>
  <c r="G208" i="1"/>
  <c r="K207" i="1"/>
  <c r="L207" i="1" s="1"/>
  <c r="J207" i="1"/>
  <c r="I207" i="1"/>
  <c r="H207" i="1"/>
  <c r="G207" i="1"/>
  <c r="K206" i="1"/>
  <c r="L206" i="1" s="1"/>
  <c r="J206" i="1"/>
  <c r="I206" i="1"/>
  <c r="H206" i="1"/>
  <c r="G206" i="1"/>
  <c r="K205" i="1"/>
  <c r="L205" i="1" s="1"/>
  <c r="J205" i="1"/>
  <c r="I205" i="1"/>
  <c r="H205" i="1"/>
  <c r="G205" i="1"/>
  <c r="K204" i="1"/>
  <c r="L204" i="1" s="1"/>
  <c r="J204" i="1"/>
  <c r="I204" i="1"/>
  <c r="H204" i="1"/>
  <c r="G204" i="1"/>
  <c r="K203" i="1"/>
  <c r="L203" i="1" s="1"/>
  <c r="J203" i="1"/>
  <c r="I203" i="1"/>
  <c r="H203" i="1"/>
  <c r="G203" i="1"/>
  <c r="K202" i="1"/>
  <c r="L202" i="1" s="1"/>
  <c r="J202" i="1"/>
  <c r="I202" i="1"/>
  <c r="H202" i="1"/>
  <c r="G202" i="1"/>
  <c r="K201" i="1"/>
  <c r="L201" i="1" s="1"/>
  <c r="J201" i="1"/>
  <c r="I201" i="1"/>
  <c r="H201" i="1"/>
  <c r="G201" i="1"/>
  <c r="K200" i="1"/>
  <c r="L200" i="1" s="1"/>
  <c r="J200" i="1"/>
  <c r="I200" i="1"/>
  <c r="H200" i="1"/>
  <c r="G200" i="1"/>
  <c r="K199" i="1"/>
  <c r="L199" i="1" s="1"/>
  <c r="J199" i="1"/>
  <c r="I199" i="1"/>
  <c r="H199" i="1"/>
  <c r="G199" i="1"/>
  <c r="F198" i="1"/>
  <c r="E198" i="1"/>
  <c r="D198" i="1"/>
  <c r="C198" i="1"/>
  <c r="B198" i="1"/>
  <c r="I47" i="1" l="1"/>
  <c r="H47" i="1"/>
  <c r="F197" i="1"/>
  <c r="E197" i="1"/>
  <c r="I209" i="1"/>
  <c r="C197" i="1"/>
  <c r="I220" i="1"/>
  <c r="H226" i="1"/>
  <c r="H198" i="1"/>
  <c r="B197" i="1"/>
  <c r="K197" i="1" s="1"/>
  <c r="L197" i="1" s="1"/>
  <c r="D197" i="1"/>
  <c r="J198" i="1"/>
  <c r="J220" i="1"/>
  <c r="I226" i="1"/>
  <c r="H220" i="1"/>
  <c r="J226" i="1"/>
  <c r="J209" i="1"/>
  <c r="G197" i="1"/>
  <c r="G198" i="1" s="1"/>
  <c r="I198" i="1"/>
  <c r="H209" i="1"/>
  <c r="K198" i="1"/>
  <c r="L198" i="1" s="1"/>
  <c r="K188" i="1"/>
  <c r="L188" i="1" s="1"/>
  <c r="J188" i="1"/>
  <c r="I188" i="1"/>
  <c r="H188" i="1"/>
  <c r="G188" i="1"/>
  <c r="K187" i="1"/>
  <c r="L187" i="1" s="1"/>
  <c r="J187" i="1"/>
  <c r="I187" i="1"/>
  <c r="H187" i="1"/>
  <c r="G187" i="1"/>
  <c r="K186" i="1"/>
  <c r="L186" i="1" s="1"/>
  <c r="J186" i="1"/>
  <c r="I186" i="1"/>
  <c r="H186" i="1"/>
  <c r="G186" i="1"/>
  <c r="K185" i="1"/>
  <c r="L185" i="1" s="1"/>
  <c r="J185" i="1"/>
  <c r="I185" i="1"/>
  <c r="H185" i="1"/>
  <c r="G185" i="1"/>
  <c r="K184" i="1"/>
  <c r="L184" i="1" s="1"/>
  <c r="J184" i="1"/>
  <c r="I184" i="1"/>
  <c r="H184" i="1"/>
  <c r="G184" i="1"/>
  <c r="K183" i="1"/>
  <c r="L183" i="1" s="1"/>
  <c r="J183" i="1"/>
  <c r="I183" i="1"/>
  <c r="H183" i="1"/>
  <c r="G183" i="1"/>
  <c r="K182" i="1"/>
  <c r="L182" i="1" s="1"/>
  <c r="J182" i="1"/>
  <c r="I182" i="1"/>
  <c r="H182" i="1"/>
  <c r="G182" i="1"/>
  <c r="K181" i="1"/>
  <c r="L181" i="1" s="1"/>
  <c r="J181" i="1"/>
  <c r="I181" i="1"/>
  <c r="H181" i="1"/>
  <c r="G181" i="1"/>
  <c r="K180" i="1"/>
  <c r="L180" i="1" s="1"/>
  <c r="J180" i="1"/>
  <c r="I180" i="1"/>
  <c r="H180" i="1"/>
  <c r="G180" i="1"/>
  <c r="K179" i="1"/>
  <c r="L179" i="1" s="1"/>
  <c r="J179" i="1"/>
  <c r="I179" i="1"/>
  <c r="H179" i="1"/>
  <c r="G179" i="1"/>
  <c r="F178" i="1"/>
  <c r="E178" i="1"/>
  <c r="D178" i="1"/>
  <c r="C178" i="1"/>
  <c r="B178" i="1"/>
  <c r="K178" i="1" s="1"/>
  <c r="L178" i="1" s="1"/>
  <c r="K177" i="1"/>
  <c r="L177" i="1" s="1"/>
  <c r="J177" i="1"/>
  <c r="I177" i="1"/>
  <c r="H177" i="1"/>
  <c r="G177" i="1"/>
  <c r="K176" i="1"/>
  <c r="L176" i="1" s="1"/>
  <c r="J176" i="1"/>
  <c r="I176" i="1"/>
  <c r="H176" i="1"/>
  <c r="G176" i="1"/>
  <c r="K175" i="1"/>
  <c r="L175" i="1" s="1"/>
  <c r="J175" i="1"/>
  <c r="I175" i="1"/>
  <c r="H175" i="1"/>
  <c r="G175" i="1"/>
  <c r="K174" i="1"/>
  <c r="L174" i="1" s="1"/>
  <c r="J174" i="1"/>
  <c r="I174" i="1"/>
  <c r="H174" i="1"/>
  <c r="G174" i="1"/>
  <c r="K173" i="1"/>
  <c r="L173" i="1" s="1"/>
  <c r="J173" i="1"/>
  <c r="I173" i="1"/>
  <c r="H173" i="1"/>
  <c r="G173" i="1"/>
  <c r="F172" i="1"/>
  <c r="E172" i="1"/>
  <c r="D172" i="1"/>
  <c r="C172" i="1"/>
  <c r="B172" i="1"/>
  <c r="K172" i="1" s="1"/>
  <c r="L172" i="1" s="1"/>
  <c r="K171" i="1"/>
  <c r="L171" i="1" s="1"/>
  <c r="J171" i="1"/>
  <c r="I171" i="1"/>
  <c r="H171" i="1"/>
  <c r="G171" i="1"/>
  <c r="K170" i="1"/>
  <c r="L170" i="1" s="1"/>
  <c r="J170" i="1"/>
  <c r="I170" i="1"/>
  <c r="H170" i="1"/>
  <c r="G170" i="1"/>
  <c r="K169" i="1"/>
  <c r="L169" i="1" s="1"/>
  <c r="J169" i="1"/>
  <c r="I169" i="1"/>
  <c r="H169" i="1"/>
  <c r="G169" i="1"/>
  <c r="K168" i="1"/>
  <c r="L168" i="1" s="1"/>
  <c r="J168" i="1"/>
  <c r="I168" i="1"/>
  <c r="H168" i="1"/>
  <c r="G168" i="1"/>
  <c r="K167" i="1"/>
  <c r="L167" i="1" s="1"/>
  <c r="J167" i="1"/>
  <c r="I167" i="1"/>
  <c r="H167" i="1"/>
  <c r="G167" i="1"/>
  <c r="K166" i="1"/>
  <c r="L166" i="1" s="1"/>
  <c r="J166" i="1"/>
  <c r="I166" i="1"/>
  <c r="H166" i="1"/>
  <c r="G166" i="1"/>
  <c r="K165" i="1"/>
  <c r="L165" i="1" s="1"/>
  <c r="J165" i="1"/>
  <c r="I165" i="1"/>
  <c r="H165" i="1"/>
  <c r="G165" i="1"/>
  <c r="K164" i="1"/>
  <c r="L164" i="1" s="1"/>
  <c r="J164" i="1"/>
  <c r="I164" i="1"/>
  <c r="H164" i="1"/>
  <c r="G164" i="1"/>
  <c r="K163" i="1"/>
  <c r="L163" i="1" s="1"/>
  <c r="J163" i="1"/>
  <c r="I163" i="1"/>
  <c r="H163" i="1"/>
  <c r="G163" i="1"/>
  <c r="K162" i="1"/>
  <c r="L162" i="1" s="1"/>
  <c r="J162" i="1"/>
  <c r="I162" i="1"/>
  <c r="H162" i="1"/>
  <c r="G162" i="1"/>
  <c r="F161" i="1"/>
  <c r="E161" i="1"/>
  <c r="D161" i="1"/>
  <c r="C161" i="1"/>
  <c r="B161" i="1"/>
  <c r="K161" i="1" s="1"/>
  <c r="L161" i="1" s="1"/>
  <c r="K160" i="1"/>
  <c r="L160" i="1" s="1"/>
  <c r="J160" i="1"/>
  <c r="I160" i="1"/>
  <c r="H160" i="1"/>
  <c r="G160" i="1"/>
  <c r="K159" i="1"/>
  <c r="L159" i="1" s="1"/>
  <c r="J159" i="1"/>
  <c r="I159" i="1"/>
  <c r="H159" i="1"/>
  <c r="G159" i="1"/>
  <c r="K158" i="1"/>
  <c r="L158" i="1" s="1"/>
  <c r="J158" i="1"/>
  <c r="I158" i="1"/>
  <c r="H158" i="1"/>
  <c r="G158" i="1"/>
  <c r="K157" i="1"/>
  <c r="L157" i="1" s="1"/>
  <c r="J157" i="1"/>
  <c r="I157" i="1"/>
  <c r="H157" i="1"/>
  <c r="G157" i="1"/>
  <c r="K156" i="1"/>
  <c r="L156" i="1" s="1"/>
  <c r="J156" i="1"/>
  <c r="I156" i="1"/>
  <c r="H156" i="1"/>
  <c r="G156" i="1"/>
  <c r="K155" i="1"/>
  <c r="L155" i="1" s="1"/>
  <c r="J155" i="1"/>
  <c r="I155" i="1"/>
  <c r="H155" i="1"/>
  <c r="G155" i="1"/>
  <c r="K154" i="1"/>
  <c r="L154" i="1" s="1"/>
  <c r="J154" i="1"/>
  <c r="I154" i="1"/>
  <c r="H154" i="1"/>
  <c r="G154" i="1"/>
  <c r="K153" i="1"/>
  <c r="L153" i="1" s="1"/>
  <c r="J153" i="1"/>
  <c r="I153" i="1"/>
  <c r="H153" i="1"/>
  <c r="G153" i="1"/>
  <c r="K152" i="1"/>
  <c r="L152" i="1" s="1"/>
  <c r="J152" i="1"/>
  <c r="I152" i="1"/>
  <c r="H152" i="1"/>
  <c r="G152" i="1"/>
  <c r="K151" i="1"/>
  <c r="L151" i="1" s="1"/>
  <c r="J151" i="1"/>
  <c r="I151" i="1"/>
  <c r="H151" i="1"/>
  <c r="G151" i="1"/>
  <c r="F150" i="1"/>
  <c r="E150" i="1"/>
  <c r="D150" i="1"/>
  <c r="C150" i="1"/>
  <c r="B150" i="1"/>
  <c r="K150" i="1" s="1"/>
  <c r="L150" i="1" s="1"/>
  <c r="K140" i="1"/>
  <c r="L140" i="1" s="1"/>
  <c r="J140" i="1"/>
  <c r="I140" i="1"/>
  <c r="H140" i="1"/>
  <c r="G140" i="1"/>
  <c r="K139" i="1"/>
  <c r="L139" i="1" s="1"/>
  <c r="J139" i="1"/>
  <c r="I139" i="1"/>
  <c r="H139" i="1"/>
  <c r="G139" i="1"/>
  <c r="K138" i="1"/>
  <c r="L138" i="1" s="1"/>
  <c r="J138" i="1"/>
  <c r="I138" i="1"/>
  <c r="H138" i="1"/>
  <c r="G138" i="1"/>
  <c r="K137" i="1"/>
  <c r="L137" i="1" s="1"/>
  <c r="J137" i="1"/>
  <c r="I137" i="1"/>
  <c r="H137" i="1"/>
  <c r="G137" i="1"/>
  <c r="K136" i="1"/>
  <c r="L136" i="1" s="1"/>
  <c r="J136" i="1"/>
  <c r="I136" i="1"/>
  <c r="H136" i="1"/>
  <c r="G136" i="1"/>
  <c r="K135" i="1"/>
  <c r="L135" i="1" s="1"/>
  <c r="J135" i="1"/>
  <c r="I135" i="1"/>
  <c r="H135" i="1"/>
  <c r="G135" i="1"/>
  <c r="K134" i="1"/>
  <c r="L134" i="1" s="1"/>
  <c r="J134" i="1"/>
  <c r="I134" i="1"/>
  <c r="H134" i="1"/>
  <c r="G134" i="1"/>
  <c r="K133" i="1"/>
  <c r="L133" i="1" s="1"/>
  <c r="J133" i="1"/>
  <c r="I133" i="1"/>
  <c r="H133" i="1"/>
  <c r="G133" i="1"/>
  <c r="K132" i="1"/>
  <c r="L132" i="1" s="1"/>
  <c r="J132" i="1"/>
  <c r="I132" i="1"/>
  <c r="H132" i="1"/>
  <c r="G132" i="1"/>
  <c r="K131" i="1"/>
  <c r="L131" i="1" s="1"/>
  <c r="J131" i="1"/>
  <c r="I131" i="1"/>
  <c r="H131" i="1"/>
  <c r="G131" i="1"/>
  <c r="F130" i="1"/>
  <c r="E130" i="1"/>
  <c r="D130" i="1"/>
  <c r="C130" i="1"/>
  <c r="B130" i="1"/>
  <c r="K130" i="1" s="1"/>
  <c r="L130" i="1" s="1"/>
  <c r="K129" i="1"/>
  <c r="L129" i="1" s="1"/>
  <c r="J129" i="1"/>
  <c r="I129" i="1"/>
  <c r="H129" i="1"/>
  <c r="G129" i="1"/>
  <c r="K128" i="1"/>
  <c r="L128" i="1" s="1"/>
  <c r="J128" i="1"/>
  <c r="I128" i="1"/>
  <c r="H128" i="1"/>
  <c r="G128" i="1"/>
  <c r="K127" i="1"/>
  <c r="L127" i="1" s="1"/>
  <c r="J127" i="1"/>
  <c r="I127" i="1"/>
  <c r="H127" i="1"/>
  <c r="G127" i="1"/>
  <c r="K126" i="1"/>
  <c r="L126" i="1" s="1"/>
  <c r="J126" i="1"/>
  <c r="I126" i="1"/>
  <c r="H126" i="1"/>
  <c r="G126" i="1"/>
  <c r="K125" i="1"/>
  <c r="L125" i="1" s="1"/>
  <c r="J125" i="1"/>
  <c r="I125" i="1"/>
  <c r="H125" i="1"/>
  <c r="G125" i="1"/>
  <c r="F124" i="1"/>
  <c r="E124" i="1"/>
  <c r="D124" i="1"/>
  <c r="C124" i="1"/>
  <c r="B124" i="1"/>
  <c r="K124" i="1" s="1"/>
  <c r="L124" i="1" s="1"/>
  <c r="K123" i="1"/>
  <c r="L123" i="1" s="1"/>
  <c r="J123" i="1"/>
  <c r="I123" i="1"/>
  <c r="H123" i="1"/>
  <c r="G123" i="1"/>
  <c r="K122" i="1"/>
  <c r="L122" i="1" s="1"/>
  <c r="J122" i="1"/>
  <c r="I122" i="1"/>
  <c r="H122" i="1"/>
  <c r="G122" i="1"/>
  <c r="K121" i="1"/>
  <c r="L121" i="1" s="1"/>
  <c r="J121" i="1"/>
  <c r="I121" i="1"/>
  <c r="H121" i="1"/>
  <c r="G121" i="1"/>
  <c r="K120" i="1"/>
  <c r="L120" i="1" s="1"/>
  <c r="J120" i="1"/>
  <c r="I120" i="1"/>
  <c r="H120" i="1"/>
  <c r="G120" i="1"/>
  <c r="K119" i="1"/>
  <c r="L119" i="1" s="1"/>
  <c r="J119" i="1"/>
  <c r="I119" i="1"/>
  <c r="H119" i="1"/>
  <c r="G119" i="1"/>
  <c r="K118" i="1"/>
  <c r="L118" i="1" s="1"/>
  <c r="J118" i="1"/>
  <c r="I118" i="1"/>
  <c r="H118" i="1"/>
  <c r="G118" i="1"/>
  <c r="K117" i="1"/>
  <c r="L117" i="1" s="1"/>
  <c r="J117" i="1"/>
  <c r="I117" i="1"/>
  <c r="H117" i="1"/>
  <c r="G117" i="1"/>
  <c r="K116" i="1"/>
  <c r="L116" i="1" s="1"/>
  <c r="J116" i="1"/>
  <c r="I116" i="1"/>
  <c r="H116" i="1"/>
  <c r="G116" i="1"/>
  <c r="K115" i="1"/>
  <c r="L115" i="1" s="1"/>
  <c r="J115" i="1"/>
  <c r="I115" i="1"/>
  <c r="H115" i="1"/>
  <c r="G115" i="1"/>
  <c r="K114" i="1"/>
  <c r="L114" i="1" s="1"/>
  <c r="J114" i="1"/>
  <c r="I114" i="1"/>
  <c r="H114" i="1"/>
  <c r="G114" i="1"/>
  <c r="F113" i="1"/>
  <c r="E113" i="1"/>
  <c r="D113" i="1"/>
  <c r="C113" i="1"/>
  <c r="B113" i="1"/>
  <c r="K113" i="1" s="1"/>
  <c r="L113" i="1" s="1"/>
  <c r="K112" i="1"/>
  <c r="L112" i="1" s="1"/>
  <c r="J112" i="1"/>
  <c r="I112" i="1"/>
  <c r="H112" i="1"/>
  <c r="G112" i="1"/>
  <c r="K111" i="1"/>
  <c r="L111" i="1" s="1"/>
  <c r="J111" i="1"/>
  <c r="I111" i="1"/>
  <c r="H111" i="1"/>
  <c r="G111" i="1"/>
  <c r="K110" i="1"/>
  <c r="L110" i="1" s="1"/>
  <c r="J110" i="1"/>
  <c r="I110" i="1"/>
  <c r="H110" i="1"/>
  <c r="G110" i="1"/>
  <c r="K109" i="1"/>
  <c r="L109" i="1" s="1"/>
  <c r="J109" i="1"/>
  <c r="I109" i="1"/>
  <c r="H109" i="1"/>
  <c r="G109" i="1"/>
  <c r="K108" i="1"/>
  <c r="L108" i="1" s="1"/>
  <c r="J108" i="1"/>
  <c r="I108" i="1"/>
  <c r="H108" i="1"/>
  <c r="G108" i="1"/>
  <c r="K107" i="1"/>
  <c r="L107" i="1" s="1"/>
  <c r="J107" i="1"/>
  <c r="I107" i="1"/>
  <c r="H107" i="1"/>
  <c r="G107" i="1"/>
  <c r="K106" i="1"/>
  <c r="L106" i="1" s="1"/>
  <c r="J106" i="1"/>
  <c r="I106" i="1"/>
  <c r="H106" i="1"/>
  <c r="G106" i="1"/>
  <c r="K105" i="1"/>
  <c r="L105" i="1" s="1"/>
  <c r="J105" i="1"/>
  <c r="I105" i="1"/>
  <c r="H105" i="1"/>
  <c r="G105" i="1"/>
  <c r="K104" i="1"/>
  <c r="L104" i="1" s="1"/>
  <c r="J104" i="1"/>
  <c r="I104" i="1"/>
  <c r="H104" i="1"/>
  <c r="G104" i="1"/>
  <c r="K103" i="1"/>
  <c r="L103" i="1" s="1"/>
  <c r="J103" i="1"/>
  <c r="I103" i="1"/>
  <c r="H103" i="1"/>
  <c r="G103" i="1"/>
  <c r="F102" i="1"/>
  <c r="E102" i="1"/>
  <c r="D102" i="1"/>
  <c r="C102" i="1"/>
  <c r="B102" i="1"/>
  <c r="K102" i="1" s="1"/>
  <c r="L102" i="1" s="1"/>
  <c r="K92" i="1"/>
  <c r="L92" i="1" s="1"/>
  <c r="J92" i="1"/>
  <c r="I92" i="1"/>
  <c r="H92" i="1"/>
  <c r="G92" i="1"/>
  <c r="K91" i="1"/>
  <c r="L91" i="1" s="1"/>
  <c r="J91" i="1"/>
  <c r="I91" i="1"/>
  <c r="H91" i="1"/>
  <c r="G91" i="1"/>
  <c r="K90" i="1"/>
  <c r="L90" i="1" s="1"/>
  <c r="J90" i="1"/>
  <c r="I90" i="1"/>
  <c r="H90" i="1"/>
  <c r="G90" i="1"/>
  <c r="K89" i="1"/>
  <c r="L89" i="1" s="1"/>
  <c r="J89" i="1"/>
  <c r="I89" i="1"/>
  <c r="H89" i="1"/>
  <c r="G89" i="1"/>
  <c r="K88" i="1"/>
  <c r="L88" i="1" s="1"/>
  <c r="J88" i="1"/>
  <c r="I88" i="1"/>
  <c r="H88" i="1"/>
  <c r="G88" i="1"/>
  <c r="K87" i="1"/>
  <c r="L87" i="1" s="1"/>
  <c r="J87" i="1"/>
  <c r="I87" i="1"/>
  <c r="H87" i="1"/>
  <c r="G87" i="1"/>
  <c r="K86" i="1"/>
  <c r="L86" i="1" s="1"/>
  <c r="J86" i="1"/>
  <c r="I86" i="1"/>
  <c r="H86" i="1"/>
  <c r="G86" i="1"/>
  <c r="K85" i="1"/>
  <c r="L85" i="1" s="1"/>
  <c r="J85" i="1"/>
  <c r="I85" i="1"/>
  <c r="H85" i="1"/>
  <c r="G85" i="1"/>
  <c r="K84" i="1"/>
  <c r="L84" i="1" s="1"/>
  <c r="J84" i="1"/>
  <c r="I84" i="1"/>
  <c r="H84" i="1"/>
  <c r="G84" i="1"/>
  <c r="K83" i="1"/>
  <c r="L83" i="1" s="1"/>
  <c r="J83" i="1"/>
  <c r="I83" i="1"/>
  <c r="H83" i="1"/>
  <c r="G83" i="1"/>
  <c r="F82" i="1"/>
  <c r="E82" i="1"/>
  <c r="D82" i="1"/>
  <c r="C82" i="1"/>
  <c r="B82" i="1"/>
  <c r="K82" i="1" s="1"/>
  <c r="L82" i="1" s="1"/>
  <c r="K81" i="1"/>
  <c r="L81" i="1" s="1"/>
  <c r="J81" i="1"/>
  <c r="I81" i="1"/>
  <c r="H81" i="1"/>
  <c r="G81" i="1"/>
  <c r="K80" i="1"/>
  <c r="L80" i="1" s="1"/>
  <c r="J80" i="1"/>
  <c r="I80" i="1"/>
  <c r="H80" i="1"/>
  <c r="G80" i="1"/>
  <c r="K79" i="1"/>
  <c r="L79" i="1" s="1"/>
  <c r="J79" i="1"/>
  <c r="I79" i="1"/>
  <c r="H79" i="1"/>
  <c r="G79" i="1"/>
  <c r="K78" i="1"/>
  <c r="L78" i="1" s="1"/>
  <c r="J78" i="1"/>
  <c r="I78" i="1"/>
  <c r="H78" i="1"/>
  <c r="G78" i="1"/>
  <c r="K77" i="1"/>
  <c r="L77" i="1" s="1"/>
  <c r="J77" i="1"/>
  <c r="I77" i="1"/>
  <c r="H77" i="1"/>
  <c r="G77" i="1"/>
  <c r="F76" i="1"/>
  <c r="E76" i="1"/>
  <c r="D76" i="1"/>
  <c r="C76" i="1"/>
  <c r="B76" i="1"/>
  <c r="K76" i="1" s="1"/>
  <c r="L76" i="1" s="1"/>
  <c r="K75" i="1"/>
  <c r="L75" i="1" s="1"/>
  <c r="J75" i="1"/>
  <c r="I75" i="1"/>
  <c r="H75" i="1"/>
  <c r="G75" i="1"/>
  <c r="K74" i="1"/>
  <c r="L74" i="1" s="1"/>
  <c r="J74" i="1"/>
  <c r="I74" i="1"/>
  <c r="H74" i="1"/>
  <c r="G74" i="1"/>
  <c r="K73" i="1"/>
  <c r="L73" i="1" s="1"/>
  <c r="J73" i="1"/>
  <c r="I73" i="1"/>
  <c r="H73" i="1"/>
  <c r="G73" i="1"/>
  <c r="K72" i="1"/>
  <c r="L72" i="1" s="1"/>
  <c r="J72" i="1"/>
  <c r="I72" i="1"/>
  <c r="H72" i="1"/>
  <c r="G72" i="1"/>
  <c r="K71" i="1"/>
  <c r="L71" i="1" s="1"/>
  <c r="J71" i="1"/>
  <c r="I71" i="1"/>
  <c r="H71" i="1"/>
  <c r="G71" i="1"/>
  <c r="K70" i="1"/>
  <c r="L70" i="1" s="1"/>
  <c r="J70" i="1"/>
  <c r="I70" i="1"/>
  <c r="H70" i="1"/>
  <c r="G70" i="1"/>
  <c r="K69" i="1"/>
  <c r="L69" i="1" s="1"/>
  <c r="J69" i="1"/>
  <c r="I69" i="1"/>
  <c r="H69" i="1"/>
  <c r="G69" i="1"/>
  <c r="K68" i="1"/>
  <c r="L68" i="1" s="1"/>
  <c r="J68" i="1"/>
  <c r="I68" i="1"/>
  <c r="H68" i="1"/>
  <c r="G68" i="1"/>
  <c r="K67" i="1"/>
  <c r="L67" i="1" s="1"/>
  <c r="J67" i="1"/>
  <c r="I67" i="1"/>
  <c r="H67" i="1"/>
  <c r="G67" i="1"/>
  <c r="K66" i="1"/>
  <c r="L66" i="1" s="1"/>
  <c r="J66" i="1"/>
  <c r="I66" i="1"/>
  <c r="H66" i="1"/>
  <c r="G66" i="1"/>
  <c r="F65" i="1"/>
  <c r="E65" i="1"/>
  <c r="D65" i="1"/>
  <c r="C65" i="1"/>
  <c r="B65" i="1"/>
  <c r="K65" i="1" s="1"/>
  <c r="L65" i="1" s="1"/>
  <c r="K64" i="1"/>
  <c r="L64" i="1" s="1"/>
  <c r="J64" i="1"/>
  <c r="I64" i="1"/>
  <c r="H64" i="1"/>
  <c r="G64" i="1"/>
  <c r="K63" i="1"/>
  <c r="L63" i="1" s="1"/>
  <c r="J63" i="1"/>
  <c r="I63" i="1"/>
  <c r="H63" i="1"/>
  <c r="G63" i="1"/>
  <c r="K62" i="1"/>
  <c r="L62" i="1" s="1"/>
  <c r="J62" i="1"/>
  <c r="I62" i="1"/>
  <c r="H62" i="1"/>
  <c r="G62" i="1"/>
  <c r="K61" i="1"/>
  <c r="L61" i="1" s="1"/>
  <c r="J61" i="1"/>
  <c r="I61" i="1"/>
  <c r="H61" i="1"/>
  <c r="G61" i="1"/>
  <c r="K59" i="1"/>
  <c r="L59" i="1" s="1"/>
  <c r="J59" i="1"/>
  <c r="I59" i="1"/>
  <c r="H59" i="1"/>
  <c r="G59" i="1"/>
  <c r="K58" i="1"/>
  <c r="L58" i="1" s="1"/>
  <c r="J58" i="1"/>
  <c r="I58" i="1"/>
  <c r="H58" i="1"/>
  <c r="G58" i="1"/>
  <c r="K57" i="1"/>
  <c r="L57" i="1" s="1"/>
  <c r="J57" i="1"/>
  <c r="I57" i="1"/>
  <c r="H57" i="1"/>
  <c r="G57" i="1"/>
  <c r="K56" i="1"/>
  <c r="L56" i="1" s="1"/>
  <c r="J56" i="1"/>
  <c r="I56" i="1"/>
  <c r="H56" i="1"/>
  <c r="G56" i="1"/>
  <c r="K55" i="1"/>
  <c r="L55" i="1" s="1"/>
  <c r="J55" i="1"/>
  <c r="I55" i="1"/>
  <c r="H55" i="1"/>
  <c r="G55" i="1"/>
  <c r="F54" i="1"/>
  <c r="E54" i="1"/>
  <c r="D54" i="1"/>
  <c r="C54" i="1"/>
  <c r="B54" i="1"/>
  <c r="K54" i="1" s="1"/>
  <c r="L54" i="1" s="1"/>
  <c r="K44" i="1"/>
  <c r="L44" i="1" s="1"/>
  <c r="J44" i="1"/>
  <c r="I44" i="1"/>
  <c r="H44" i="1"/>
  <c r="G44" i="1"/>
  <c r="K43" i="1"/>
  <c r="L43" i="1" s="1"/>
  <c r="J43" i="1"/>
  <c r="I43" i="1"/>
  <c r="H43" i="1"/>
  <c r="G43" i="1"/>
  <c r="K42" i="1"/>
  <c r="L42" i="1" s="1"/>
  <c r="J42" i="1"/>
  <c r="I42" i="1"/>
  <c r="H42" i="1"/>
  <c r="G42" i="1"/>
  <c r="K41" i="1"/>
  <c r="L41" i="1" s="1"/>
  <c r="J41" i="1"/>
  <c r="I41" i="1"/>
  <c r="H41" i="1"/>
  <c r="G41" i="1"/>
  <c r="K40" i="1"/>
  <c r="L40" i="1" s="1"/>
  <c r="J40" i="1"/>
  <c r="I40" i="1"/>
  <c r="H40" i="1"/>
  <c r="G40" i="1"/>
  <c r="K39" i="1"/>
  <c r="L39" i="1" s="1"/>
  <c r="J39" i="1"/>
  <c r="I39" i="1"/>
  <c r="H39" i="1"/>
  <c r="G39" i="1"/>
  <c r="K38" i="1"/>
  <c r="L38" i="1" s="1"/>
  <c r="J38" i="1"/>
  <c r="I38" i="1"/>
  <c r="H38" i="1"/>
  <c r="G38" i="1"/>
  <c r="K37" i="1"/>
  <c r="L37" i="1" s="1"/>
  <c r="J37" i="1"/>
  <c r="I37" i="1"/>
  <c r="H37" i="1"/>
  <c r="G37" i="1"/>
  <c r="K36" i="1"/>
  <c r="L36" i="1" s="1"/>
  <c r="J36" i="1"/>
  <c r="I36" i="1"/>
  <c r="H36" i="1"/>
  <c r="G36" i="1"/>
  <c r="K35" i="1"/>
  <c r="L35" i="1" s="1"/>
  <c r="J35" i="1"/>
  <c r="I35" i="1"/>
  <c r="H35" i="1"/>
  <c r="G35" i="1"/>
  <c r="F34" i="1"/>
  <c r="E34" i="1"/>
  <c r="D34" i="1"/>
  <c r="C34" i="1"/>
  <c r="B34" i="1"/>
  <c r="K34" i="1" s="1"/>
  <c r="L34" i="1" s="1"/>
  <c r="K33" i="1"/>
  <c r="L33" i="1" s="1"/>
  <c r="J33" i="1"/>
  <c r="I33" i="1"/>
  <c r="H33" i="1"/>
  <c r="G33" i="1"/>
  <c r="K32" i="1"/>
  <c r="L32" i="1" s="1"/>
  <c r="J32" i="1"/>
  <c r="I32" i="1"/>
  <c r="H32" i="1"/>
  <c r="G32" i="1"/>
  <c r="K31" i="1"/>
  <c r="L31" i="1" s="1"/>
  <c r="J31" i="1"/>
  <c r="I31" i="1"/>
  <c r="H31" i="1"/>
  <c r="G31" i="1"/>
  <c r="K30" i="1"/>
  <c r="L30" i="1" s="1"/>
  <c r="J30" i="1"/>
  <c r="I30" i="1"/>
  <c r="H30" i="1"/>
  <c r="G30" i="1"/>
  <c r="K29" i="1"/>
  <c r="L29" i="1" s="1"/>
  <c r="J29" i="1"/>
  <c r="I29" i="1"/>
  <c r="H29" i="1"/>
  <c r="G29" i="1"/>
  <c r="F28" i="1"/>
  <c r="E28" i="1"/>
  <c r="D28" i="1"/>
  <c r="C28" i="1"/>
  <c r="B28" i="1"/>
  <c r="K28" i="1" s="1"/>
  <c r="L28" i="1" s="1"/>
  <c r="K27" i="1"/>
  <c r="L27" i="1" s="1"/>
  <c r="J27" i="1"/>
  <c r="I27" i="1"/>
  <c r="H27" i="1"/>
  <c r="G27" i="1"/>
  <c r="K26" i="1"/>
  <c r="L26" i="1" s="1"/>
  <c r="J26" i="1"/>
  <c r="I26" i="1"/>
  <c r="H26" i="1"/>
  <c r="G26" i="1"/>
  <c r="K25" i="1"/>
  <c r="L25" i="1" s="1"/>
  <c r="J25" i="1"/>
  <c r="I25" i="1"/>
  <c r="H25" i="1"/>
  <c r="G25" i="1"/>
  <c r="K24" i="1"/>
  <c r="L24" i="1" s="1"/>
  <c r="J24" i="1"/>
  <c r="I24" i="1"/>
  <c r="H24" i="1"/>
  <c r="G24" i="1"/>
  <c r="K23" i="1"/>
  <c r="L23" i="1" s="1"/>
  <c r="J23" i="1"/>
  <c r="I23" i="1"/>
  <c r="H23" i="1"/>
  <c r="G23" i="1"/>
  <c r="K22" i="1"/>
  <c r="L22" i="1" s="1"/>
  <c r="J22" i="1"/>
  <c r="I22" i="1"/>
  <c r="H22" i="1"/>
  <c r="G22" i="1"/>
  <c r="K21" i="1"/>
  <c r="L21" i="1" s="1"/>
  <c r="J21" i="1"/>
  <c r="I21" i="1"/>
  <c r="H21" i="1"/>
  <c r="G21" i="1"/>
  <c r="K20" i="1"/>
  <c r="L20" i="1" s="1"/>
  <c r="J20" i="1"/>
  <c r="I20" i="1"/>
  <c r="H20" i="1"/>
  <c r="G20" i="1"/>
  <c r="K19" i="1"/>
  <c r="L19" i="1" s="1"/>
  <c r="J19" i="1"/>
  <c r="I19" i="1"/>
  <c r="H19" i="1"/>
  <c r="G19" i="1"/>
  <c r="K18" i="1"/>
  <c r="L18" i="1" s="1"/>
  <c r="J18" i="1"/>
  <c r="I18" i="1"/>
  <c r="H18" i="1"/>
  <c r="G18" i="1"/>
  <c r="F17" i="1"/>
  <c r="E17" i="1"/>
  <c r="D17" i="1"/>
  <c r="C17" i="1"/>
  <c r="B17" i="1"/>
  <c r="K17" i="1" s="1"/>
  <c r="L17" i="1" s="1"/>
  <c r="K16" i="1"/>
  <c r="L16" i="1" s="1"/>
  <c r="J16" i="1"/>
  <c r="I16" i="1"/>
  <c r="H16" i="1"/>
  <c r="G16" i="1"/>
  <c r="K15" i="1"/>
  <c r="L15" i="1" s="1"/>
  <c r="J15" i="1"/>
  <c r="I15" i="1"/>
  <c r="H15" i="1"/>
  <c r="G15" i="1"/>
  <c r="K14" i="1"/>
  <c r="L14" i="1" s="1"/>
  <c r="J14" i="1"/>
  <c r="I14" i="1"/>
  <c r="H14" i="1"/>
  <c r="G14" i="1"/>
  <c r="K13" i="1"/>
  <c r="L13" i="1" s="1"/>
  <c r="J13" i="1"/>
  <c r="I13" i="1"/>
  <c r="H13" i="1"/>
  <c r="G13" i="1"/>
  <c r="K12" i="1"/>
  <c r="L12" i="1" s="1"/>
  <c r="J12" i="1"/>
  <c r="I12" i="1"/>
  <c r="H12" i="1"/>
  <c r="G12" i="1"/>
  <c r="K11" i="1"/>
  <c r="L11" i="1" s="1"/>
  <c r="J11" i="1"/>
  <c r="I11" i="1"/>
  <c r="H11" i="1"/>
  <c r="G11" i="1"/>
  <c r="K10" i="1"/>
  <c r="L10" i="1" s="1"/>
  <c r="J10" i="1"/>
  <c r="I10" i="1"/>
  <c r="H10" i="1"/>
  <c r="G10" i="1"/>
  <c r="K9" i="1"/>
  <c r="L9" i="1" s="1"/>
  <c r="J9" i="1"/>
  <c r="I9" i="1"/>
  <c r="H9" i="1"/>
  <c r="G9" i="1"/>
  <c r="K8" i="1"/>
  <c r="L8" i="1" s="1"/>
  <c r="J8" i="1"/>
  <c r="I8" i="1"/>
  <c r="H8" i="1"/>
  <c r="G8" i="1"/>
  <c r="K7" i="1"/>
  <c r="L7" i="1" s="1"/>
  <c r="J7" i="1"/>
  <c r="I7" i="1"/>
  <c r="H7" i="1"/>
  <c r="G7" i="1"/>
  <c r="F6" i="1"/>
  <c r="E6" i="1"/>
  <c r="D6" i="1"/>
  <c r="C6" i="1"/>
  <c r="B6" i="1"/>
  <c r="K6" i="1" l="1"/>
  <c r="L6" i="1" s="1"/>
  <c r="B5" i="1"/>
  <c r="K5" i="1" s="1"/>
  <c r="L5" i="1" s="1"/>
  <c r="E101" i="1"/>
  <c r="J102" i="1"/>
  <c r="H172" i="1"/>
  <c r="F53" i="1"/>
  <c r="D101" i="1"/>
  <c r="I102" i="1"/>
  <c r="E53" i="1"/>
  <c r="H76" i="1"/>
  <c r="J82" i="1"/>
  <c r="J197" i="1"/>
  <c r="H113" i="1"/>
  <c r="J113" i="1"/>
  <c r="J130" i="1"/>
  <c r="E149" i="1"/>
  <c r="H150" i="1"/>
  <c r="H197" i="1"/>
  <c r="H124" i="1"/>
  <c r="C101" i="1"/>
  <c r="I124" i="1"/>
  <c r="I150" i="1"/>
  <c r="I197" i="1"/>
  <c r="J54" i="1"/>
  <c r="J124" i="1"/>
  <c r="J150" i="1"/>
  <c r="I54" i="1"/>
  <c r="J65" i="1"/>
  <c r="J161" i="1"/>
  <c r="H178" i="1"/>
  <c r="G101" i="1"/>
  <c r="G113" i="1" s="1"/>
  <c r="I113" i="1"/>
  <c r="H130" i="1"/>
  <c r="H65" i="1"/>
  <c r="D53" i="1"/>
  <c r="I76" i="1"/>
  <c r="H102" i="1"/>
  <c r="I130" i="1"/>
  <c r="G53" i="1"/>
  <c r="C53" i="1"/>
  <c r="I65" i="1"/>
  <c r="J76" i="1"/>
  <c r="H82" i="1"/>
  <c r="I178" i="1"/>
  <c r="H28" i="1"/>
  <c r="H54" i="1"/>
  <c r="I82" i="1"/>
  <c r="F149" i="1"/>
  <c r="J178" i="1"/>
  <c r="G220" i="1"/>
  <c r="G209" i="1"/>
  <c r="I28" i="1"/>
  <c r="J28" i="1"/>
  <c r="F101" i="1"/>
  <c r="H161" i="1"/>
  <c r="D149" i="1"/>
  <c r="I172" i="1"/>
  <c r="G226" i="1"/>
  <c r="G149" i="1"/>
  <c r="G172" i="1" s="1"/>
  <c r="C149" i="1"/>
  <c r="I161" i="1"/>
  <c r="J172" i="1"/>
  <c r="J34" i="1"/>
  <c r="E5" i="1"/>
  <c r="H34" i="1"/>
  <c r="I34" i="1"/>
  <c r="H17" i="1"/>
  <c r="I17" i="1"/>
  <c r="J17" i="1"/>
  <c r="F5" i="1"/>
  <c r="I6" i="1"/>
  <c r="J6" i="1"/>
  <c r="H6" i="1"/>
  <c r="G5" i="1"/>
  <c r="G28" i="1" s="1"/>
  <c r="C5" i="1"/>
  <c r="D5" i="1"/>
  <c r="B53" i="1"/>
  <c r="K53" i="1" s="1"/>
  <c r="L53" i="1" s="1"/>
  <c r="B101" i="1"/>
  <c r="K101" i="1" s="1"/>
  <c r="L101" i="1" s="1"/>
  <c r="B149" i="1"/>
  <c r="K149" i="1" s="1"/>
  <c r="L149" i="1" s="1"/>
  <c r="J5" i="1" l="1"/>
  <c r="G65" i="1"/>
  <c r="G130" i="1"/>
  <c r="J237" i="1"/>
  <c r="G124" i="1"/>
  <c r="H53" i="1"/>
  <c r="J53" i="1"/>
  <c r="J101" i="1"/>
  <c r="I237" i="1"/>
  <c r="I149" i="1"/>
  <c r="H101" i="1"/>
  <c r="J149" i="1"/>
  <c r="H237" i="1"/>
  <c r="H149" i="1"/>
  <c r="G54" i="1"/>
  <c r="G82" i="1"/>
  <c r="G76" i="1"/>
  <c r="I101" i="1"/>
  <c r="G102" i="1"/>
  <c r="G150" i="1"/>
  <c r="G161" i="1"/>
  <c r="G178" i="1"/>
  <c r="I53" i="1"/>
  <c r="H5" i="1"/>
  <c r="I5" i="1"/>
  <c r="G6" i="1"/>
  <c r="G17" i="1"/>
  <c r="G34" i="1"/>
  <c r="H45" i="1" l="1"/>
  <c r="H189" i="1"/>
  <c r="I189" i="1"/>
  <c r="I141" i="1"/>
  <c r="J189" i="1"/>
  <c r="H93" i="1"/>
  <c r="H141" i="1"/>
  <c r="J141" i="1"/>
  <c r="I93" i="1"/>
  <c r="J93" i="1"/>
  <c r="J45" i="1"/>
  <c r="I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5" authorId="0" shapeId="0" xr:uid="{00000000-0006-0000-0000-000001000000}">
      <text>
        <r>
          <rPr>
            <sz val="11"/>
            <color theme="1"/>
            <rFont val="Calibri"/>
            <scheme val="minor"/>
          </rPr>
          <t xml:space="preserve">Дневная калорийность
</t>
        </r>
      </text>
    </comment>
    <comment ref="G6" authorId="0" shapeId="0" xr:uid="{00000000-0006-0000-0000-000002000000}">
      <text>
        <r>
          <rPr>
            <sz val="11"/>
            <color theme="1"/>
            <rFont val="Calibri"/>
            <scheme val="minor"/>
          </rPr>
          <t>Процент от дневной нормы
======</t>
        </r>
      </text>
    </comment>
    <comment ref="G47" authorId="0" shapeId="0" xr:uid="{4E178D84-E394-4F8E-BF4A-DDE828D4EC19}">
      <text>
        <r>
          <rPr>
            <sz val="11"/>
            <color theme="1"/>
            <rFont val="Calibri"/>
            <scheme val="minor"/>
          </rPr>
          <t xml:space="preserve">Дневная калорийность
</t>
        </r>
      </text>
    </comment>
    <comment ref="G95" authorId="0" shapeId="0" xr:uid="{3D68547B-A473-435C-AFF9-A03E6D33E801}">
      <text>
        <r>
          <rPr>
            <sz val="11"/>
            <color theme="1"/>
            <rFont val="Calibri"/>
            <scheme val="minor"/>
          </rPr>
          <t xml:space="preserve">Дневная калорийность
</t>
        </r>
      </text>
    </comment>
    <comment ref="G143" authorId="0" shapeId="0" xr:uid="{30469EDE-DC30-4AF7-AF0A-82FFBB189AD8}">
      <text>
        <r>
          <rPr>
            <sz val="11"/>
            <color theme="1"/>
            <rFont val="Calibri"/>
            <scheme val="minor"/>
          </rPr>
          <t xml:space="preserve">Дневная калорийность
</t>
        </r>
      </text>
    </comment>
    <comment ref="G191" authorId="0" shapeId="0" xr:uid="{1A611FB7-3654-41D0-A9DD-073600920F12}">
      <text>
        <r>
          <rPr>
            <sz val="11"/>
            <color theme="1"/>
            <rFont val="Calibri"/>
            <scheme val="minor"/>
          </rPr>
          <t xml:space="preserve">Дневная калорийность
</t>
        </r>
      </text>
    </comment>
  </commentList>
</comments>
</file>

<file path=xl/sharedStrings.xml><?xml version="1.0" encoding="utf-8"?>
<sst xmlns="http://schemas.openxmlformats.org/spreadsheetml/2006/main" count="826" uniqueCount="444">
  <si>
    <t>Массовая доля в продукте на 100г.</t>
  </si>
  <si>
    <t>Массовая доля в порции</t>
  </si>
  <si>
    <t>Кол. человек:</t>
  </si>
  <si>
    <t>примечания,
фасовка,
особннности,
рекомендации</t>
  </si>
  <si>
    <t>Продукт</t>
  </si>
  <si>
    <r>
      <rPr>
        <b/>
        <sz val="11"/>
        <color theme="1"/>
        <rFont val="Calibri"/>
      </rPr>
      <t xml:space="preserve">Порция
</t>
    </r>
    <r>
      <rPr>
        <sz val="11"/>
        <color theme="1"/>
        <rFont val="Calibri"/>
      </rPr>
      <t>(г/чел)</t>
    </r>
  </si>
  <si>
    <r>
      <rPr>
        <b/>
        <sz val="11"/>
        <color theme="1"/>
        <rFont val="Calibri"/>
      </rPr>
      <t xml:space="preserve">Калорийность
на 100г.
</t>
    </r>
    <r>
      <rPr>
        <sz val="11"/>
        <color theme="1"/>
        <rFont val="Calibri"/>
      </rPr>
      <t>(ккал)</t>
    </r>
  </si>
  <si>
    <r>
      <rPr>
        <b/>
        <sz val="11"/>
        <color theme="1"/>
        <rFont val="Calibri"/>
      </rPr>
      <t xml:space="preserve">Белки
</t>
    </r>
    <r>
      <rPr>
        <sz val="11"/>
        <color theme="1"/>
        <rFont val="Calibri"/>
      </rPr>
      <t>(г.)</t>
    </r>
  </si>
  <si>
    <r>
      <rPr>
        <b/>
        <sz val="11"/>
        <color theme="1"/>
        <rFont val="Calibri"/>
      </rPr>
      <t xml:space="preserve">Жиры
</t>
    </r>
    <r>
      <rPr>
        <sz val="11"/>
        <color theme="1"/>
        <rFont val="Calibri"/>
      </rPr>
      <t>(г.)</t>
    </r>
  </si>
  <si>
    <r>
      <rPr>
        <b/>
        <sz val="11"/>
        <color theme="1"/>
        <rFont val="Calibri"/>
      </rPr>
      <t xml:space="preserve">Углеводы
</t>
    </r>
    <r>
      <rPr>
        <sz val="11"/>
        <color theme="1"/>
        <rFont val="Calibri"/>
      </rPr>
      <t>(г.)</t>
    </r>
  </si>
  <si>
    <r>
      <rPr>
        <b/>
        <sz val="10"/>
        <color theme="1"/>
        <rFont val="Calibri"/>
      </rPr>
      <t xml:space="preserve">Калорийность порции
</t>
    </r>
    <r>
      <rPr>
        <sz val="10"/>
        <color theme="1"/>
        <rFont val="Calibri"/>
      </rPr>
      <t>(ккал)</t>
    </r>
  </si>
  <si>
    <r>
      <rPr>
        <b/>
        <sz val="11"/>
        <color theme="1"/>
        <rFont val="Calibri"/>
      </rPr>
      <t xml:space="preserve">Белки порции
</t>
    </r>
    <r>
      <rPr>
        <sz val="11"/>
        <color theme="1"/>
        <rFont val="Calibri"/>
      </rPr>
      <t>(г.)</t>
    </r>
  </si>
  <si>
    <t>Жиры порции
(г.)</t>
  </si>
  <si>
    <t>Углеводы порции
(г.)</t>
  </si>
  <si>
    <r>
      <rPr>
        <b/>
        <sz val="11"/>
        <color theme="1"/>
        <rFont val="Calibri"/>
      </rPr>
      <t xml:space="preserve">Вес порции на 1 чел
</t>
    </r>
    <r>
      <rPr>
        <sz val="11"/>
        <color theme="1"/>
        <rFont val="Calibri"/>
      </rPr>
      <t>(г.)</t>
    </r>
  </si>
  <si>
    <r>
      <rPr>
        <b/>
        <sz val="11"/>
        <color theme="1"/>
        <rFont val="Calibri"/>
      </rPr>
      <t xml:space="preserve">Вес на группу,
</t>
    </r>
    <r>
      <rPr>
        <sz val="11"/>
        <color theme="1"/>
        <rFont val="Calibri"/>
      </rPr>
      <t>( г.)</t>
    </r>
  </si>
  <si>
    <t>ДЕНЬ 1</t>
  </si>
  <si>
    <r>
      <rPr>
        <b/>
        <sz val="11"/>
        <color theme="1"/>
        <rFont val="Calibri"/>
      </rPr>
      <t xml:space="preserve">Завтрак </t>
    </r>
    <r>
      <rPr>
        <b/>
        <sz val="11"/>
        <color rgb="FFFF0000"/>
        <rFont val="Calibri"/>
      </rPr>
      <t>~</t>
    </r>
    <r>
      <rPr>
        <sz val="11"/>
        <color rgb="FFFF0000"/>
        <rFont val="Calibri"/>
      </rPr>
      <t>25% от дневной нормы</t>
    </r>
  </si>
  <si>
    <t>чай</t>
  </si>
  <si>
    <t>сахар</t>
  </si>
  <si>
    <r>
      <rPr>
        <b/>
        <sz val="11"/>
        <color theme="1"/>
        <rFont val="Calibri"/>
      </rPr>
      <t xml:space="preserve">Обед  </t>
    </r>
    <r>
      <rPr>
        <sz val="11"/>
        <color rgb="FFFF0000"/>
        <rFont val="Calibri"/>
      </rPr>
      <t>~25% от дневной нормы</t>
    </r>
  </si>
  <si>
    <r>
      <rPr>
        <b/>
        <sz val="11"/>
        <color theme="1"/>
        <rFont val="Calibri"/>
      </rPr>
      <t>Перекус</t>
    </r>
    <r>
      <rPr>
        <sz val="11"/>
        <color rgb="FFFF0000"/>
        <rFont val="Calibri"/>
      </rPr>
      <t xml:space="preserve">  ~15% от дневной нормы</t>
    </r>
  </si>
  <si>
    <r>
      <rPr>
        <b/>
        <sz val="11"/>
        <color theme="1"/>
        <rFont val="Calibri"/>
      </rPr>
      <t xml:space="preserve">Ужин  </t>
    </r>
    <r>
      <rPr>
        <sz val="11"/>
        <color rgb="FFFF0000"/>
        <rFont val="Calibri"/>
      </rPr>
      <t xml:space="preserve"> ~35% от дневной нормы</t>
    </r>
  </si>
  <si>
    <t>молоко сухое</t>
  </si>
  <si>
    <t>соль</t>
  </si>
  <si>
    <t>Соотношение долей:</t>
  </si>
  <si>
    <r>
      <rPr>
        <b/>
        <sz val="11"/>
        <color rgb="FF00FFFF"/>
        <rFont val="Calibri"/>
      </rPr>
      <t>должно стремиться к</t>
    </r>
    <r>
      <rPr>
        <sz val="11"/>
        <color theme="1"/>
        <rFont val="Calibri"/>
      </rPr>
      <t xml:space="preserve"> 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4</t>
    </r>
    <r>
      <rPr>
        <sz val="11"/>
        <color theme="1"/>
        <rFont val="Calibri"/>
      </rPr>
      <t xml:space="preserve"> </t>
    </r>
  </si>
  <si>
    <t>ДЕНЬ 2</t>
  </si>
  <si>
    <r>
      <rPr>
        <b/>
        <sz val="11"/>
        <color theme="1"/>
        <rFont val="Calibri"/>
      </rPr>
      <t xml:space="preserve">Завтрак </t>
    </r>
    <r>
      <rPr>
        <b/>
        <sz val="11"/>
        <color rgb="FFFF0000"/>
        <rFont val="Calibri"/>
      </rPr>
      <t>~</t>
    </r>
    <r>
      <rPr>
        <sz val="11"/>
        <color rgb="FFFF0000"/>
        <rFont val="Calibri"/>
      </rPr>
      <t>25% от дневной нормы</t>
    </r>
  </si>
  <si>
    <r>
      <rPr>
        <b/>
        <sz val="11"/>
        <color theme="1"/>
        <rFont val="Calibri"/>
      </rPr>
      <t>Обед</t>
    </r>
    <r>
      <rPr>
        <sz val="11"/>
        <color rgb="FFFF0000"/>
        <rFont val="Calibri"/>
      </rPr>
      <t xml:space="preserve">  ~25% от дневной нормы</t>
    </r>
  </si>
  <si>
    <r>
      <rPr>
        <b/>
        <sz val="11"/>
        <color theme="1"/>
        <rFont val="Calibri"/>
      </rPr>
      <t>Перекус</t>
    </r>
    <r>
      <rPr>
        <sz val="11"/>
        <color rgb="FFFF0000"/>
        <rFont val="Calibri"/>
      </rPr>
      <t xml:space="preserve">  ~15% от дневной нормы</t>
    </r>
  </si>
  <si>
    <r>
      <rPr>
        <b/>
        <sz val="11"/>
        <color theme="1"/>
        <rFont val="Calibri"/>
      </rPr>
      <t>Ужин</t>
    </r>
    <r>
      <rPr>
        <sz val="11"/>
        <color rgb="FFFF0000"/>
        <rFont val="Calibri"/>
      </rPr>
      <t xml:space="preserve">   ~35% от дневной нормы</t>
    </r>
  </si>
  <si>
    <r>
      <rPr>
        <b/>
        <sz val="11"/>
        <color rgb="FF00FFFF"/>
        <rFont val="Calibri"/>
      </rPr>
      <t>должно стремиться к</t>
    </r>
    <r>
      <rPr>
        <sz val="11"/>
        <color theme="1"/>
        <rFont val="Calibri"/>
      </rPr>
      <t xml:space="preserve"> 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4</t>
    </r>
    <r>
      <rPr>
        <sz val="11"/>
        <color theme="1"/>
        <rFont val="Calibri"/>
      </rPr>
      <t xml:space="preserve"> </t>
    </r>
  </si>
  <si>
    <t>ДЕНЬ 3</t>
  </si>
  <si>
    <r>
      <rPr>
        <b/>
        <sz val="11"/>
        <color theme="1"/>
        <rFont val="Calibri"/>
      </rPr>
      <t>Завтрак</t>
    </r>
    <r>
      <rPr>
        <b/>
        <sz val="11"/>
        <color rgb="FFFF0000"/>
        <rFont val="Calibri"/>
      </rPr>
      <t xml:space="preserve"> ~</t>
    </r>
    <r>
      <rPr>
        <sz val="11"/>
        <color rgb="FFFF0000"/>
        <rFont val="Calibri"/>
      </rPr>
      <t>25% от дневной нормы</t>
    </r>
  </si>
  <si>
    <r>
      <rPr>
        <b/>
        <sz val="11"/>
        <color theme="1"/>
        <rFont val="Calibri"/>
      </rPr>
      <t xml:space="preserve">Обед </t>
    </r>
    <r>
      <rPr>
        <sz val="11"/>
        <color rgb="FFFF0000"/>
        <rFont val="Calibri"/>
      </rPr>
      <t xml:space="preserve"> ~25% от дневной нормы</t>
    </r>
  </si>
  <si>
    <r>
      <rPr>
        <b/>
        <sz val="11"/>
        <color theme="1"/>
        <rFont val="Calibri"/>
      </rPr>
      <t xml:space="preserve">Перекус  </t>
    </r>
    <r>
      <rPr>
        <sz val="11"/>
        <color rgb="FFFF0000"/>
        <rFont val="Calibri"/>
      </rPr>
      <t xml:space="preserve"> ~15% от дневной нормы</t>
    </r>
  </si>
  <si>
    <r>
      <rPr>
        <b/>
        <sz val="11"/>
        <color theme="1"/>
        <rFont val="Calibri"/>
      </rPr>
      <t xml:space="preserve">Ужин  </t>
    </r>
    <r>
      <rPr>
        <sz val="11"/>
        <color rgb="FFFF0000"/>
        <rFont val="Calibri"/>
      </rPr>
      <t xml:space="preserve">  ~35% от дневной нормы</t>
    </r>
  </si>
  <si>
    <r>
      <rPr>
        <b/>
        <sz val="11"/>
        <color rgb="FF00FFFF"/>
        <rFont val="Calibri"/>
      </rPr>
      <t>должно стремиться к</t>
    </r>
    <r>
      <rPr>
        <sz val="11"/>
        <color theme="1"/>
        <rFont val="Calibri"/>
      </rPr>
      <t xml:space="preserve"> 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4</t>
    </r>
    <r>
      <rPr>
        <sz val="11"/>
        <color theme="1"/>
        <rFont val="Calibri"/>
      </rPr>
      <t xml:space="preserve"> </t>
    </r>
  </si>
  <si>
    <t>ДЕНЬ 4</t>
  </si>
  <si>
    <r>
      <rPr>
        <b/>
        <sz val="11"/>
        <color theme="1"/>
        <rFont val="Calibri"/>
      </rPr>
      <t xml:space="preserve">Завтрак </t>
    </r>
    <r>
      <rPr>
        <b/>
        <sz val="11"/>
        <color rgb="FFFF0000"/>
        <rFont val="Calibri"/>
      </rPr>
      <t>~</t>
    </r>
    <r>
      <rPr>
        <sz val="11"/>
        <color rgb="FFFF0000"/>
        <rFont val="Calibri"/>
      </rPr>
      <t>25% от дневной нормы</t>
    </r>
  </si>
  <si>
    <r>
      <rPr>
        <b/>
        <sz val="11"/>
        <color theme="1"/>
        <rFont val="Calibri"/>
      </rPr>
      <t xml:space="preserve">Обед  </t>
    </r>
    <r>
      <rPr>
        <sz val="11"/>
        <color rgb="FFFF0000"/>
        <rFont val="Calibri"/>
      </rPr>
      <t>~25% от дневной нормы</t>
    </r>
  </si>
  <si>
    <r>
      <rPr>
        <b/>
        <sz val="11"/>
        <color theme="1"/>
        <rFont val="Calibri"/>
      </rPr>
      <t>Перекус</t>
    </r>
    <r>
      <rPr>
        <b/>
        <i/>
        <sz val="11"/>
        <color rgb="FFFF0000"/>
        <rFont val="Calibri"/>
      </rPr>
      <t xml:space="preserve">  </t>
    </r>
    <r>
      <rPr>
        <sz val="11"/>
        <color rgb="FFFF0000"/>
        <rFont val="Calibri"/>
      </rPr>
      <t>~15% от дневной нормы</t>
    </r>
  </si>
  <si>
    <r>
      <rPr>
        <b/>
        <sz val="11"/>
        <color theme="1"/>
        <rFont val="Calibri"/>
      </rPr>
      <t>Ужин</t>
    </r>
    <r>
      <rPr>
        <sz val="11"/>
        <color rgb="FFFF0000"/>
        <rFont val="Calibri"/>
      </rPr>
      <t xml:space="preserve">   ~35% от дневной нормы</t>
    </r>
  </si>
  <si>
    <r>
      <rPr>
        <b/>
        <sz val="11"/>
        <color rgb="FF00FFFF"/>
        <rFont val="Calibri"/>
      </rPr>
      <t>должно стремиться к</t>
    </r>
    <r>
      <rPr>
        <sz val="11"/>
        <color theme="1"/>
        <rFont val="Calibri"/>
      </rPr>
      <t xml:space="preserve"> 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4</t>
    </r>
    <r>
      <rPr>
        <sz val="11"/>
        <color theme="1"/>
        <rFont val="Calibri"/>
      </rPr>
      <t xml:space="preserve"> </t>
    </r>
  </si>
  <si>
    <t>Наименование продукта</t>
  </si>
  <si>
    <t>белки</t>
  </si>
  <si>
    <t>жиры</t>
  </si>
  <si>
    <t>углеводы</t>
  </si>
  <si>
    <t>ккал,100 гр</t>
  </si>
  <si>
    <t>Порция на 1 чел</t>
  </si>
  <si>
    <t>Тушенка говяж</t>
  </si>
  <si>
    <t>Тушенка свин</t>
  </si>
  <si>
    <t>Мясо сублим</t>
  </si>
  <si>
    <t>Мясо соевое</t>
  </si>
  <si>
    <t>Колбаса с/к</t>
  </si>
  <si>
    <t>корейка копч</t>
  </si>
  <si>
    <t>суп конц с мяс</t>
  </si>
  <si>
    <t>сливки сухие</t>
  </si>
  <si>
    <t>мол сгущ с сах</t>
  </si>
  <si>
    <t>сыр жирн 50%</t>
  </si>
  <si>
    <t>яичный порошок</t>
  </si>
  <si>
    <t>масло слив топл</t>
  </si>
  <si>
    <t>масло слив</t>
  </si>
  <si>
    <t>сало свинное</t>
  </si>
  <si>
    <t>сухари черн</t>
  </si>
  <si>
    <t>сухари бел</t>
  </si>
  <si>
    <t>печенье</t>
  </si>
  <si>
    <t>макароны</t>
  </si>
  <si>
    <t>рис</t>
  </si>
  <si>
    <t>гречка</t>
  </si>
  <si>
    <t>манка</t>
  </si>
  <si>
    <t>овсянка</t>
  </si>
  <si>
    <t>пшено</t>
  </si>
  <si>
    <t>картоф пюре</t>
  </si>
  <si>
    <t>лук репчатый</t>
  </si>
  <si>
    <t>чеснок</t>
  </si>
  <si>
    <t>халва</t>
  </si>
  <si>
    <t>шоколад молочн</t>
  </si>
  <si>
    <t>какао порошок</t>
  </si>
  <si>
    <t>сухофрукты</t>
  </si>
  <si>
    <t>орехи грецки</t>
  </si>
  <si>
    <t>Наименование продуктов</t>
  </si>
  <si>
    <t>Усвояемая съедобная часть из 100 г продукта, г</t>
  </si>
  <si>
    <t>Калорийность, ккал.</t>
  </si>
  <si>
    <t>Белки</t>
  </si>
  <si>
    <t>Жиры</t>
  </si>
  <si>
    <t>Углеводы</t>
  </si>
  <si>
    <t>Хлебобулочные изделия</t>
  </si>
  <si>
    <t>Хлеб ржаной</t>
  </si>
  <si>
    <t>Хлеб пшеничный, грубый</t>
  </si>
  <si>
    <t>Хлеб пшеничный, лучший</t>
  </si>
  <si>
    <t>Булки городские</t>
  </si>
  <si>
    <t>Батоны</t>
  </si>
  <si>
    <t>Сухари ржаные</t>
  </si>
  <si>
    <t>64, t</t>
  </si>
  <si>
    <t>Сухари пшеничные</t>
  </si>
  <si>
    <t>Сухари дорожные</t>
  </si>
  <si>
    <t>Галеты «Поход»</t>
  </si>
  <si>
    <t>—</t>
  </si>
  <si>
    <t>Баранки, сушки</t>
  </si>
  <si>
    <t>Печенье сухое</t>
  </si>
  <si>
    <t>Печенье сахарное</t>
  </si>
  <si>
    <t>Пряники</t>
  </si>
  <si>
    <t>Мука ржаная</t>
  </si>
  <si>
    <t>Мука пшеничная</t>
  </si>
  <si>
    <t>Молочные продукты, жиры</t>
  </si>
  <si>
    <t>Молоко коровье цельное</t>
  </si>
  <si>
    <t>Молоко коровье обезжиренное</t>
  </si>
  <si>
    <t>Молоко коровье: цельное сухое</t>
  </si>
  <si>
    <t>Молоко сухое обезжиренное</t>
  </si>
  <si>
    <t>Молоко овечье</t>
  </si>
  <si>
    <t>Молоко козье</t>
  </si>
  <si>
    <t>Кислое молоко</t>
  </si>
  <si>
    <t>Кефир</t>
  </si>
  <si>
    <t>Кумыс</t>
  </si>
  <si>
    <t>Молоко сгущеное с сахаром</t>
  </si>
  <si>
    <t>Молоко сгущеное без сахара</t>
  </si>
  <si>
    <t>Сливки 10%-ной жирности</t>
  </si>
  <si>
    <t>Сливки 35%-ной жирности</t>
  </si>
  <si>
    <t>Сливки сухие без сахара</t>
  </si>
  <si>
    <t>Сливки сгущеные с сахаром</t>
  </si>
  <si>
    <t>Сметана</t>
  </si>
  <si>
    <t>Творог нежирный</t>
  </si>
  <si>
    <t>Творог 9% жирности</t>
  </si>
  <si>
    <t>Творог 20% жирности</t>
  </si>
  <si>
    <t>Сырковая масса жирная</t>
  </si>
  <si>
    <t>Сырковая масса нежирная</t>
  </si>
  <si>
    <t>Сыр 40% жирности</t>
  </si>
  <si>
    <t>Сыр 45% жирности</t>
  </si>
  <si>
    <t>Сыр 50% жирности</t>
  </si>
  <si>
    <t>Брынза 40% жирности</t>
  </si>
  <si>
    <t>Сыр плавленый 40% жирности</t>
  </si>
  <si>
    <t>Масло сливочное вологодское</t>
  </si>
  <si>
    <t>Масло сливочное шоколадное</t>
  </si>
  <si>
    <t>Масло сливочное несоленое</t>
  </si>
  <si>
    <t>Масло топленое</t>
  </si>
  <si>
    <t>Масло подсолнечное</t>
  </si>
  <si>
    <t>Масло хлопковое</t>
  </si>
  <si>
    <t>Маргарин столовый</t>
  </si>
  <si>
    <t>Маргарин молочный</t>
  </si>
  <si>
    <t>Комбижир</t>
  </si>
  <si>
    <t>Сало говяжье</t>
  </si>
  <si>
    <t>Сало свиное</t>
  </si>
  <si>
    <t>Жир бараний топленый</t>
  </si>
  <si>
    <t>Жир говяжий топленый</t>
  </si>
  <si>
    <t>Жир свиной топленый</t>
  </si>
  <si>
    <t>Грудинка копченая</t>
  </si>
  <si>
    <t>Корейка копченая</t>
  </si>
  <si>
    <t>Яйцо</t>
  </si>
  <si>
    <t>Яичный порошек</t>
  </si>
  <si>
    <t>Мясо и мясные продукты</t>
  </si>
  <si>
    <t>Говядина жирная</t>
  </si>
  <si>
    <t>Говядина средняя</t>
  </si>
  <si>
    <t>Говядина тощая</t>
  </si>
  <si>
    <t>Баранина жирная</t>
  </si>
  <si>
    <t>Свинина жирная</t>
  </si>
  <si>
    <t>Свинина мясная</t>
  </si>
  <si>
    <t>Телятина жирная</t>
  </si>
  <si>
    <t>Телятина постная</t>
  </si>
  <si>
    <t>Солонина</t>
  </si>
  <si>
    <t>Кролик</t>
  </si>
  <si>
    <t>Куры</t>
  </si>
  <si>
    <t>Колбаса сырокопченая</t>
  </si>
  <si>
    <t>Колбаса полукопченая</t>
  </si>
  <si>
    <t>Колбаса любительская вареная</t>
  </si>
  <si>
    <t>Колбаса чайная</t>
  </si>
  <si>
    <t>Колбаса ливерная</t>
  </si>
  <si>
    <t>Сосиски говяжьи</t>
  </si>
  <si>
    <t>Ветчина</t>
  </si>
  <si>
    <t>Мозги</t>
  </si>
  <si>
    <t>Печень</t>
  </si>
  <si>
    <t>Почки</t>
  </si>
  <si>
    <t>Язык</t>
  </si>
  <si>
    <t>Шашлык из баранины</t>
  </si>
  <si>
    <t>Шашлык из свинины</t>
  </si>
  <si>
    <t>Мясо жареное консерв.</t>
  </si>
  <si>
    <t>Свинина тушеная консерв.</t>
  </si>
  <si>
    <t>Говядина тушеная консерв.</t>
  </si>
  <si>
    <t>Баранина тушеная консерв.</t>
  </si>
  <si>
    <t>Гуляш говяжий консерв.</t>
  </si>
  <si>
    <t>Почки в томатном соусе консерв.</t>
  </si>
  <si>
    <t>6,S</t>
  </si>
  <si>
    <t>Язык говяжий в желе консерв.</t>
  </si>
  <si>
    <t>Мозги жареные консерв.</t>
  </si>
  <si>
    <t>Паштет мясной консерв.</t>
  </si>
  <si>
    <t>Паштет печеночный консерв.</t>
  </si>
  <si>
    <t>Куриное филе консерв.</t>
  </si>
  <si>
    <t>Говядина консерв. с горохом</t>
  </si>
  <si>
    <t>Говядина консерв, с макаронами</t>
  </si>
  <si>
    <t>Говядина консерв. с фасолью</t>
  </si>
  <si>
    <t>Свинина консерв. с фа-с&amp;яыо</t>
  </si>
  <si>
    <t>Завтрак туриста (говядина)</t>
  </si>
  <si>
    <t>Колбасный фарш консерв.</t>
  </si>
  <si>
    <t>Рыба и рыбные продукты</t>
  </si>
  <si>
    <t>Судак свежий</t>
  </si>
  <si>
    <t>Треска</t>
  </si>
  <si>
    <t>Севрюга</t>
  </si>
  <si>
    <t>Семга</t>
  </si>
  <si>
    <t>Кета</t>
  </si>
  <si>
    <t>Горбуша</t>
  </si>
  <si>
    <t>Чавыча</t>
  </si>
  <si>
    <t>Кижач</t>
  </si>
  <si>
    <t>Щука</t>
  </si>
  <si>
    <t>Лещ</t>
  </si>
  <si>
    <t>Сом</t>
  </si>
  <si>
    <t>Карп</t>
  </si>
  <si>
    <t>Навага</t>
  </si>
  <si>
    <t>Сельдь свежая</t>
  </si>
  <si>
    <t>Корюшка</t>
  </si>
  <si>
    <t>Кета соленая</t>
  </si>
  <si>
    <t>Сельдь соленая</t>
  </si>
  <si>
    <t>Сельдь копченая</t>
  </si>
  <si>
    <t>Вобла сушеная</t>
  </si>
  <si>
    <t>Судак бланширов.</t>
  </si>
  <si>
    <t>Сельдь бланширов.</t>
  </si>
  <si>
    <t>Сардины бланширов.</t>
  </si>
  <si>
    <t>Печень трески бланширов.</t>
  </si>
  <si>
    <t>Шпроты в масле</t>
  </si>
  <si>
    <t>Кефаль в масле</t>
  </si>
  <si>
    <t>Треска копченая в масле</t>
  </si>
  <si>
    <t>Салака копченая в масле</t>
  </si>
  <si>
    <t>Корюшка копченая в масле</t>
  </si>
  <si>
    <t>Осетр в собственном соку</t>
  </si>
  <si>
    <t>Горбуша в собственном соку</t>
  </si>
  <si>
    <t>Кета в собственном соку</t>
  </si>
  <si>
    <t>Белуга в собственном соку</t>
  </si>
  <si>
    <t>Судак в собственном соку</t>
  </si>
  <si>
    <t>Печень трески в собственном соку</t>
  </si>
  <si>
    <t>Лещ в томате</t>
  </si>
  <si>
    <t>Сом в томате</t>
  </si>
  <si>
    <t>Судак в томате</t>
  </si>
  <si>
    <t>Щука в томате</t>
  </si>
  <si>
    <t>Печень трески в томате</t>
  </si>
  <si>
    <t>Камбала в томате</t>
  </si>
  <si>
    <t>Севрюга в томате</t>
  </si>
  <si>
    <t>Килька пряного посола</t>
  </si>
  <si>
    <t>Икра черная зернистая</t>
  </si>
  <si>
    <t>Икра черная паюсная</t>
  </si>
  <si>
    <t>Вобла копченая</t>
  </si>
  <si>
    <t>Вобла вяленая</t>
  </si>
  <si>
    <t>Лещ копченый</t>
  </si>
  <si>
    <t>Крупы, макаронные изделия</t>
  </si>
  <si>
    <t>Горох</t>
  </si>
  <si>
    <t>Гречневая</t>
  </si>
  <si>
    <t>63.4</t>
  </si>
  <si>
    <t>Кукуруза</t>
  </si>
  <si>
    <t>Манная</t>
  </si>
  <si>
    <t>Овсяная</t>
  </si>
  <si>
    <t>Перловая</t>
  </si>
  <si>
    <t>Пшено</t>
  </si>
  <si>
    <t>Пшеничная крупа «Артек»</t>
  </si>
  <si>
    <t>Рис</t>
  </si>
  <si>
    <t>Толокно</t>
  </si>
  <si>
    <t>Фасоль</t>
  </si>
  <si>
    <t>Ячневая</t>
  </si>
  <si>
    <t>Макароны, лапша, вермишель</t>
  </si>
  <si>
    <t>Сахар, кондитерские изделия</t>
  </si>
  <si>
    <t>Сахар-рафинад, песок</t>
  </si>
  <si>
    <t>Мед</t>
  </si>
  <si>
    <t>Карамель леденцовая</t>
  </si>
  <si>
    <t>Карамель с помадной начинкой</t>
  </si>
  <si>
    <t>Карамель с фруктовой начинкой</t>
  </si>
  <si>
    <t>Карамель с шоколадно-ореховой начинкой</t>
  </si>
  <si>
    <t>Драже помадное</t>
  </si>
  <si>
    <t>Драже ореховое в шоколаде</t>
  </si>
  <si>
    <t>Конфеты шоколадные грильяж</t>
  </si>
  <si>
    <t>Конфеты шоколадные, помадные</t>
  </si>
  <si>
    <t>71.8</t>
  </si>
  <si>
    <t>Конфеты шоколадные фруктовые</t>
  </si>
  <si>
    <t>Батончики ореховые</t>
  </si>
  <si>
    <t>Тянучка сливочная</t>
  </si>
  <si>
    <t>Помадка фруктовая</t>
  </si>
  <si>
    <t>86.5</t>
  </si>
  <si>
    <t>Ирис «Золотой ключик»</t>
  </si>
  <si>
    <t>Шоколад ванильный</t>
  </si>
  <si>
    <t>55.3</t>
  </si>
  <si>
    <t>Шоколад «Золотой ярлык»</t>
  </si>
  <si>
    <t>Шоколад молочный (десертиый)</t>
  </si>
  <si>
    <t>Какао (порошок)</t>
  </si>
  <si>
    <t>Мармелад желейный формовой</t>
  </si>
  <si>
    <t>Мармелад яблочный формовой</t>
  </si>
  <si>
    <t>64.7</t>
  </si>
  <si>
    <t>Пастила</t>
  </si>
  <si>
    <t>Зефир</t>
  </si>
  <si>
    <t>Халва арахисовая</t>
  </si>
  <si>
    <t>Халва подсолнечная</t>
  </si>
  <si>
    <t>Халва тахинрая</t>
  </si>
  <si>
    <t>Повидло яблочное</t>
  </si>
  <si>
    <t>Варенье</t>
  </si>
  <si>
    <t>74.2</t>
  </si>
  <si>
    <t>Овощи</t>
  </si>
  <si>
    <t>Капуста белокачанная</t>
  </si>
  <si>
    <t>Капуста квашеная</t>
  </si>
  <si>
    <t>Капуста сушеная</t>
  </si>
  <si>
    <t>Картофель</t>
  </si>
  <si>
    <t>Картофель сушеный или крупка</t>
  </si>
  <si>
    <t>72.3</t>
  </si>
  <si>
    <t>Морковь</t>
  </si>
  <si>
    <t>Морковь сушеная</t>
  </si>
  <si>
    <t>Свекла</t>
  </si>
  <si>
    <t>Свекла сушеная</t>
  </si>
  <si>
    <t>Лук репчатый</t>
  </si>
  <si>
    <t>Лук репчатый сушеный</t>
  </si>
  <si>
    <t>Лук зеленый (перо)</t>
  </si>
  <si>
    <t>Чеснок</t>
  </si>
  <si>
    <t>Огурцы</t>
  </si>
  <si>
    <t>Помидоры</t>
  </si>
  <si>
    <t>Репа</t>
  </si>
  <si>
    <t>Редис</t>
  </si>
  <si>
    <t>Щавель</t>
  </si>
  <si>
    <t>Горошек зеленый свежий</t>
  </si>
  <si>
    <t>Горошек зеленый консерв.</t>
  </si>
  <si>
    <t>Перец фаршированный консерв.</t>
  </si>
  <si>
    <t>Икра баклажанная, кабачковая</t>
  </si>
  <si>
    <t>Томатная паста</t>
  </si>
  <si>
    <t>Борщ консерв.</t>
  </si>
  <si>
    <t>Рассольник консерв.</t>
  </si>
  <si>
    <t>Щи из свежей капусты консерв.</t>
  </si>
  <si>
    <t>Грибы белые сушеные</t>
  </si>
  <si>
    <t>Грибы белые свежие</t>
  </si>
  <si>
    <t>Маслята свежие</t>
  </si>
  <si>
    <t>Опята свежие</t>
  </si>
  <si>
    <t>Фрукты, ягоды, орехи</t>
  </si>
  <si>
    <t>Яблоки</t>
  </si>
  <si>
    <t>Смородина черная</t>
  </si>
  <si>
    <t>Смородина красная</t>
  </si>
  <si>
    <t>Малина</t>
  </si>
  <si>
    <t>Земляника</t>
  </si>
  <si>
    <t>Абрикосы</t>
  </si>
  <si>
    <t>Слива, алыча</t>
  </si>
  <si>
    <t>Клюква</t>
  </si>
  <si>
    <t>Арбуз</t>
  </si>
  <si>
    <t>Дыня</t>
  </si>
  <si>
    <t>Лимон</t>
  </si>
  <si>
    <t>Сухофрукты в ассортименте</t>
  </si>
  <si>
    <t>Абрикосы с косточкой (урюк)</t>
  </si>
  <si>
    <t>Абрикосы без косточки (курага)</t>
  </si>
  <si>
    <t>Виноград (изюм)</t>
  </si>
  <si>
    <t>Виноград (кишмиш)</t>
  </si>
  <si>
    <t>Груши сушеные</t>
  </si>
  <si>
    <t>Персики (курага)</t>
  </si>
  <si>
    <t>Чернослив</t>
  </si>
  <si>
    <t>Яблоки сушеные</t>
  </si>
  <si>
    <t>Орехи грецкие</t>
  </si>
  <si>
    <t>Орехи лесные</t>
  </si>
  <si>
    <t>Орехи кедровые</t>
  </si>
  <si>
    <t>Миндаль</t>
  </si>
  <si>
    <t>Напитки</t>
  </si>
  <si>
    <t>Чай с сахаром</t>
  </si>
  <si>
    <t>Кофе с молоком</t>
  </si>
  <si>
    <t>Айран</t>
  </si>
  <si>
    <t>Молоко кипяченое</t>
  </si>
  <si>
    <t>Какао</t>
  </si>
  <si>
    <t>Кисель фруктово-ягодный</t>
  </si>
  <si>
    <t>Кисель молочный</t>
  </si>
  <si>
    <t>Компот из сухофруктов</t>
  </si>
  <si>
    <t>Компот консерв. (в среднем)</t>
  </si>
  <si>
    <t>Сок томатный</t>
  </si>
  <si>
    <t>Сок яблочный</t>
  </si>
  <si>
    <t>Сок виноградный</t>
  </si>
  <si>
    <t>Резервный день</t>
  </si>
  <si>
    <t>конфеты шоколадные (Бабаевская Белочка)</t>
  </si>
  <si>
    <t>конфеты шоколадные</t>
  </si>
  <si>
    <t>Лепешка</t>
  </si>
  <si>
    <t>смесь орехов и сухофруктов</t>
  </si>
  <si>
    <t>смесь орехов и сухофруктов (маркет перекресток 150 г.)</t>
  </si>
  <si>
    <t>По 1 шт.</t>
  </si>
  <si>
    <t>По возможности к ужину добавляется салат</t>
  </si>
  <si>
    <t>зелень</t>
  </si>
  <si>
    <t>Зелень</t>
  </si>
  <si>
    <t>День 1</t>
  </si>
  <si>
    <t>День 2</t>
  </si>
  <si>
    <t>День 3</t>
  </si>
  <si>
    <t>День 4</t>
  </si>
  <si>
    <t>Завтрак</t>
  </si>
  <si>
    <t>Рисовая каша с сухофруктами и сгущенкой</t>
  </si>
  <si>
    <t>Кукурузная каша с цукатами и сгущенкой</t>
  </si>
  <si>
    <t>Шоколадные конфеты</t>
  </si>
  <si>
    <t>Печенье</t>
  </si>
  <si>
    <t>Обед</t>
  </si>
  <si>
    <t>Шоколадка</t>
  </si>
  <si>
    <t>Чай</t>
  </si>
  <si>
    <t>Ужин</t>
  </si>
  <si>
    <t>Гречка с тушенкой</t>
  </si>
  <si>
    <t>Булгур с тушенкой</t>
  </si>
  <si>
    <t>Рис с консервированной рыбой</t>
  </si>
  <si>
    <t>Салат из огурцов, помидоров и зелени</t>
  </si>
  <si>
    <t xml:space="preserve">Салат из огурцов, помидоров и зелени </t>
  </si>
  <si>
    <t>Карпит</t>
  </si>
  <si>
    <t>Орешки, Сухофрукты</t>
  </si>
  <si>
    <t>вафли</t>
  </si>
  <si>
    <t>вафли шоколадные</t>
  </si>
  <si>
    <t>упк. 5 шт.</t>
  </si>
  <si>
    <t>Хранить в пластиковой банке/ бутылке</t>
  </si>
  <si>
    <t>Пшенная каша с сахаром на
сухом молоке</t>
  </si>
  <si>
    <t>Овсяная каша с сахаром на
сухом молоке</t>
  </si>
  <si>
    <t>пряники</t>
  </si>
  <si>
    <t>По половине шоколадки</t>
  </si>
  <si>
    <t>булгур</t>
  </si>
  <si>
    <t>цукаты</t>
  </si>
  <si>
    <t>Бутерброд с колбасой</t>
  </si>
  <si>
    <t>Бутерброд с маслом</t>
  </si>
  <si>
    <t>мармелад</t>
  </si>
  <si>
    <t>сушеное мясо курица (кронидов, упк 50 г.)</t>
  </si>
  <si>
    <t>сушеное мясо курица</t>
  </si>
  <si>
    <t>Рисовая каша с цукатами и шоколадом</t>
  </si>
  <si>
    <t>сухари</t>
  </si>
  <si>
    <t>Сухари с колбасой</t>
  </si>
  <si>
    <t>Карпюр с сушеном мясом</t>
  </si>
  <si>
    <t>Хранить в пластиковой бутылке, либо замотать скотчем</t>
  </si>
  <si>
    <t>Хранить в пластиковой банке/ бутылке, либо замотать скотчем</t>
  </si>
  <si>
    <t>По 2-4 куска</t>
  </si>
  <si>
    <t>По 1 вафле</t>
  </si>
  <si>
    <t>По 2 ломтика</t>
  </si>
  <si>
    <t>Покупается вечером, перед ночевкой</t>
  </si>
  <si>
    <t>Хранить в пластиковой банке с широким горлышком</t>
  </si>
  <si>
    <t>Упаковка - дай-пак с дозатором</t>
  </si>
  <si>
    <t>Макароны с сосисками</t>
  </si>
  <si>
    <t>По 1 сосиске</t>
  </si>
  <si>
    <t>По 2 печенья</t>
  </si>
  <si>
    <r>
      <t xml:space="preserve">По +-2 рыбки </t>
    </r>
    <r>
      <rPr>
        <sz val="11"/>
        <color rgb="FF7030A0"/>
        <rFont val="Calibri"/>
        <family val="2"/>
        <charset val="204"/>
      </rPr>
      <t>(около 20 шт в банке)</t>
    </r>
  </si>
  <si>
    <t>Упаковка 100 г</t>
  </si>
  <si>
    <r>
      <rPr>
        <sz val="11"/>
        <color rgb="FFFF0000"/>
        <rFont val="Calibri"/>
        <family val="2"/>
        <charset val="204"/>
      </rPr>
      <t xml:space="preserve">По пол шоколадки </t>
    </r>
    <r>
      <rPr>
        <sz val="11"/>
        <color rgb="FF7030A0"/>
        <rFont val="Calibri"/>
        <family val="2"/>
        <charset val="204"/>
      </rPr>
      <t>[Вес 1 шоколадки 100 г]</t>
    </r>
  </si>
  <si>
    <r>
      <t xml:space="preserve">Картофельное пюре "Здоровая еда", </t>
    </r>
    <r>
      <rPr>
        <sz val="11"/>
        <color rgb="FF7030A0"/>
        <rFont val="Calibri"/>
        <family val="2"/>
        <charset val="204"/>
      </rPr>
      <t>упаковка 60 г</t>
    </r>
  </si>
  <si>
    <r>
      <t xml:space="preserve">Чипсы из курицы "Кронидов", </t>
    </r>
    <r>
      <rPr>
        <sz val="11"/>
        <color rgb="FF7030A0"/>
        <rFont val="Calibri"/>
        <family val="2"/>
        <charset val="204"/>
      </rPr>
      <t>упаковка 50 г</t>
    </r>
  </si>
  <si>
    <r>
      <rPr>
        <sz val="11"/>
        <color rgb="FFFF0000"/>
        <rFont val="Calibri"/>
        <family val="2"/>
        <charset val="204"/>
      </rPr>
      <t>По 1 сухарю</t>
    </r>
    <r>
      <rPr>
        <sz val="11"/>
        <color theme="1"/>
        <rFont val="Calibri"/>
        <family val="2"/>
        <charset val="204"/>
      </rPr>
      <t xml:space="preserve"> [Хранить в гермомешках]</t>
    </r>
  </si>
  <si>
    <r>
      <rPr>
        <sz val="11"/>
        <color rgb="FFFF0000"/>
        <rFont val="Calibri"/>
        <family val="2"/>
        <charset val="204"/>
      </rPr>
      <t>По 1 сухарю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rgb="FF7030A0"/>
        <rFont val="Calibri"/>
        <family val="2"/>
        <charset val="204"/>
      </rPr>
      <t>[Хранить в гермомешках]</t>
    </r>
  </si>
  <si>
    <t>По 2 хороших куска</t>
  </si>
  <si>
    <r>
      <t xml:space="preserve">Отсыпать в полиэтиленовые пакеты мерным 50 г. пластиковым стаканом </t>
    </r>
    <r>
      <rPr>
        <sz val="11"/>
        <color rgb="FF7030A0"/>
        <rFont val="Calibri"/>
        <family val="2"/>
        <charset val="204"/>
      </rPr>
      <t>[упаковка 1000 г]</t>
    </r>
  </si>
  <si>
    <t>Сахар для чая</t>
  </si>
  <si>
    <t>По 1 чайной ложке</t>
  </si>
  <si>
    <t>Соль</t>
  </si>
  <si>
    <t>Какао-напиток Несквик</t>
  </si>
  <si>
    <r>
      <rPr>
        <sz val="11"/>
        <color rgb="FFFF0000"/>
        <rFont val="Calibri"/>
        <family val="2"/>
        <charset val="204"/>
      </rPr>
      <t>По 2 столовые ложки</t>
    </r>
    <r>
      <rPr>
        <sz val="11"/>
        <rFont val="Calibri"/>
        <family val="2"/>
        <charset val="204"/>
      </rPr>
      <t xml:space="preserve"> [Хранить в пластиковой банке/ бутылке] </t>
    </r>
    <r>
      <rPr>
        <sz val="11"/>
        <color rgb="FF7030A0"/>
        <rFont val="Calibri"/>
        <family val="2"/>
        <charset val="204"/>
      </rPr>
      <t>Упаковка 500 г</t>
    </r>
  </si>
  <si>
    <t>2 шт. большие (или 6 маленьких)</t>
  </si>
  <si>
    <t>Чай/Кофе с сахаром</t>
  </si>
  <si>
    <t>Чай  с сахаром</t>
  </si>
  <si>
    <t>хлебцы Елизавета</t>
  </si>
  <si>
    <r>
      <t xml:space="preserve">По 2 хлебца </t>
    </r>
    <r>
      <rPr>
        <sz val="11"/>
        <rFont val="Calibri"/>
        <family val="2"/>
        <charset val="204"/>
      </rPr>
      <t>[Хранить в гермомешках]</t>
    </r>
  </si>
  <si>
    <t xml:space="preserve">Внимание! 
Заполнять только ячейки белого цвета (без заливки)! </t>
  </si>
  <si>
    <r>
      <t xml:space="preserve">По 1 куску </t>
    </r>
    <r>
      <rPr>
        <sz val="11"/>
        <rFont val="Calibri"/>
        <family val="2"/>
        <charset val="204"/>
      </rPr>
      <t>[Хранить в гермомешках]</t>
    </r>
    <r>
      <rPr>
        <sz val="11"/>
        <color rgb="FFFF0000"/>
        <rFont val="Calibri"/>
        <family val="2"/>
        <charset val="204"/>
      </rPr>
      <t xml:space="preserve"> </t>
    </r>
    <r>
      <rPr>
        <sz val="11"/>
        <color rgb="FF7030A0"/>
        <rFont val="Calibri"/>
        <family val="2"/>
        <charset val="204"/>
      </rPr>
      <t>Вес батона 350-400 г</t>
    </r>
    <r>
      <rPr>
        <sz val="11"/>
        <color rgb="FFFF0000"/>
        <rFont val="Calibri"/>
        <family val="2"/>
        <charset val="204"/>
      </rPr>
      <t xml:space="preserve"> </t>
    </r>
    <r>
      <rPr>
        <sz val="11"/>
        <color rgb="FF7030A0"/>
        <rFont val="Calibri"/>
        <family val="2"/>
        <charset val="204"/>
      </rPr>
      <t>(Можно заменить на Лепешку, вес лепешки 200-350 г)</t>
    </r>
  </si>
  <si>
    <t>Бутерброд с сыром</t>
  </si>
  <si>
    <r>
      <t xml:space="preserve">Тушенка "Кронидов" 1 упк. 250 г </t>
    </r>
    <r>
      <rPr>
        <sz val="11"/>
        <color rgb="FF7030A0"/>
        <rFont val="Calibri"/>
        <family val="2"/>
        <charset val="204"/>
      </rPr>
      <t>(Тушенка Семейный бюджет банка 500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</si>
</sst>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rgb="FFFF0000"/>
      <name val="Verdana"/>
    </font>
    <font>
      <sz val="11"/>
      <name val="Calibri"/>
    </font>
    <font>
      <sz val="11"/>
      <color theme="1"/>
      <name val="Calibri"/>
    </font>
    <font>
      <sz val="11"/>
      <color theme="1"/>
      <name val="Arial"/>
    </font>
    <font>
      <b/>
      <sz val="11"/>
      <color theme="1"/>
      <name val="Calibri"/>
    </font>
    <font>
      <b/>
      <sz val="11"/>
      <color rgb="FF000000"/>
      <name val="Calibri"/>
    </font>
    <font>
      <b/>
      <sz val="11"/>
      <color rgb="FF980000"/>
      <name val="Calibri"/>
    </font>
    <font>
      <b/>
      <sz val="10"/>
      <color theme="1"/>
      <name val="Calibri"/>
    </font>
    <font>
      <b/>
      <sz val="11"/>
      <color theme="0"/>
      <name val="Calibri"/>
    </font>
    <font>
      <b/>
      <sz val="11"/>
      <color rgb="FF999999"/>
      <name val="Calibri"/>
    </font>
    <font>
      <b/>
      <sz val="11"/>
      <color rgb="FF0039FF"/>
      <name val="Calibri"/>
    </font>
    <font>
      <sz val="11"/>
      <color rgb="FF000000"/>
      <name val="Calibri"/>
    </font>
    <font>
      <b/>
      <sz val="11"/>
      <color rgb="FFFF0000"/>
      <name val="Calibri"/>
    </font>
    <font>
      <b/>
      <sz val="9"/>
      <color rgb="FF000080"/>
      <name val="Arial"/>
    </font>
    <font>
      <sz val="9"/>
      <color rgb="FF000080"/>
      <name val="Arial"/>
    </font>
    <font>
      <sz val="10"/>
      <color theme="1"/>
      <name val="Calibri"/>
    </font>
    <font>
      <sz val="11"/>
      <color rgb="FFFF0000"/>
      <name val="Calibri"/>
    </font>
    <font>
      <b/>
      <sz val="11"/>
      <color rgb="FF00FFFF"/>
      <name val="Calibri"/>
    </font>
    <font>
      <b/>
      <i/>
      <sz val="11"/>
      <color rgb="FFFF0000"/>
      <name val="Calibri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sz val="9"/>
      <color rgb="FF000080"/>
      <name val="Arial"/>
      <family val="2"/>
      <charset val="204"/>
    </font>
    <font>
      <sz val="11"/>
      <color rgb="FF7030A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E598"/>
        <bgColor rgb="FFFFE598"/>
      </patternFill>
    </fill>
    <fill>
      <patternFill patternType="solid">
        <fgColor rgb="FFFF0000"/>
        <bgColor rgb="FFFF0000"/>
      </patternFill>
    </fill>
    <fill>
      <patternFill patternType="solid">
        <fgColor rgb="FFFBE4D5"/>
        <bgColor rgb="FFFBE4D5"/>
      </patternFill>
    </fill>
    <fill>
      <patternFill patternType="solid">
        <fgColor rgb="FFB5FFFE"/>
        <bgColor rgb="FFB5FFFE"/>
      </patternFill>
    </fill>
    <fill>
      <patternFill patternType="solid">
        <fgColor rgb="FF00FFFF"/>
        <bgColor rgb="FF00FFFF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B7B7B7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rgb="FFFFE598"/>
      </patternFill>
    </fill>
  </fills>
  <borders count="7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0" borderId="0" xfId="0" applyFont="1"/>
    <xf numFmtId="0" fontId="10" fillId="4" borderId="11" xfId="0" applyFont="1" applyFill="1" applyBorder="1"/>
    <xf numFmtId="0" fontId="12" fillId="7" borderId="15" xfId="0" applyFont="1" applyFill="1" applyBorder="1" applyAlignment="1">
      <alignment horizontal="right" vertical="center"/>
    </xf>
    <xf numFmtId="0" fontId="14" fillId="3" borderId="1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8" borderId="28" xfId="0" applyFont="1" applyFill="1" applyBorder="1"/>
    <xf numFmtId="0" fontId="12" fillId="8" borderId="29" xfId="0" applyFont="1" applyFill="1" applyBorder="1"/>
    <xf numFmtId="0" fontId="12" fillId="8" borderId="23" xfId="0" applyFont="1" applyFill="1" applyBorder="1"/>
    <xf numFmtId="0" fontId="12" fillId="8" borderId="24" xfId="0" applyFont="1" applyFill="1" applyBorder="1"/>
    <xf numFmtId="0" fontId="16" fillId="9" borderId="30" xfId="0" applyFont="1" applyFill="1" applyBorder="1"/>
    <xf numFmtId="0" fontId="12" fillId="8" borderId="31" xfId="0" applyFont="1" applyFill="1" applyBorder="1"/>
    <xf numFmtId="0" fontId="16" fillId="9" borderId="29" xfId="0" applyFont="1" applyFill="1" applyBorder="1"/>
    <xf numFmtId="0" fontId="17" fillId="8" borderId="32" xfId="0" applyFont="1" applyFill="1" applyBorder="1"/>
    <xf numFmtId="0" fontId="12" fillId="0" borderId="33" xfId="0" applyFont="1" applyBorder="1"/>
    <xf numFmtId="0" fontId="10" fillId="0" borderId="0" xfId="0" applyFont="1"/>
    <xf numFmtId="0" fontId="12" fillId="10" borderId="28" xfId="0" applyFont="1" applyFill="1" applyBorder="1" applyAlignment="1"/>
    <xf numFmtId="0" fontId="17" fillId="10" borderId="30" xfId="0" applyFont="1" applyFill="1" applyBorder="1"/>
    <xf numFmtId="0" fontId="17" fillId="10" borderId="34" xfId="0" applyFont="1" applyFill="1" applyBorder="1"/>
    <xf numFmtId="0" fontId="17" fillId="10" borderId="35" xfId="0" applyFont="1" applyFill="1" applyBorder="1"/>
    <xf numFmtId="10" fontId="18" fillId="10" borderId="30" xfId="0" applyNumberFormat="1" applyFont="1" applyFill="1" applyBorder="1"/>
    <xf numFmtId="0" fontId="17" fillId="10" borderId="23" xfId="0" applyFont="1" applyFill="1" applyBorder="1"/>
    <xf numFmtId="0" fontId="17" fillId="10" borderId="24" xfId="0" applyFont="1" applyFill="1" applyBorder="1"/>
    <xf numFmtId="0" fontId="17" fillId="10" borderId="29" xfId="0" applyFont="1" applyFill="1" applyBorder="1"/>
    <xf numFmtId="0" fontId="17" fillId="10" borderId="32" xfId="0" applyFont="1" applyFill="1" applyBorder="1"/>
    <xf numFmtId="0" fontId="10" fillId="0" borderId="33" xfId="0" applyFont="1" applyBorder="1"/>
    <xf numFmtId="0" fontId="10" fillId="3" borderId="28" xfId="0" applyFont="1" applyFill="1" applyBorder="1"/>
    <xf numFmtId="0" fontId="10" fillId="3" borderId="29" xfId="0" applyFont="1" applyFill="1" applyBorder="1" applyAlignment="1"/>
    <xf numFmtId="0" fontId="19" fillId="0" borderId="3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0" fillId="6" borderId="31" xfId="0" applyFont="1" applyFill="1" applyBorder="1"/>
    <xf numFmtId="0" fontId="10" fillId="6" borderId="28" xfId="0" applyFont="1" applyFill="1" applyBorder="1"/>
    <xf numFmtId="0" fontId="10" fillId="6" borderId="29" xfId="0" applyFont="1" applyFill="1" applyBorder="1"/>
    <xf numFmtId="0" fontId="10" fillId="6" borderId="32" xfId="0" applyFont="1" applyFill="1" applyBorder="1"/>
    <xf numFmtId="0" fontId="10" fillId="3" borderId="4" xfId="0" applyFont="1" applyFill="1" applyBorder="1"/>
    <xf numFmtId="0" fontId="10" fillId="3" borderId="3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29" xfId="0" applyFont="1" applyFill="1" applyBorder="1"/>
    <xf numFmtId="0" fontId="10" fillId="3" borderId="30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7" fillId="10" borderId="31" xfId="0" applyFont="1" applyFill="1" applyBorder="1"/>
    <xf numFmtId="0" fontId="12" fillId="0" borderId="0" xfId="0" applyFont="1"/>
    <xf numFmtId="0" fontId="10" fillId="3" borderId="30" xfId="0" applyFont="1" applyFill="1" applyBorder="1"/>
    <xf numFmtId="0" fontId="10" fillId="3" borderId="23" xfId="0" applyFont="1" applyFill="1" applyBorder="1"/>
    <xf numFmtId="0" fontId="10" fillId="3" borderId="32" xfId="0" applyFont="1" applyFill="1" applyBorder="1"/>
    <xf numFmtId="0" fontId="10" fillId="3" borderId="36" xfId="0" applyFont="1" applyFill="1" applyBorder="1"/>
    <xf numFmtId="0" fontId="10" fillId="3" borderId="37" xfId="0" applyFont="1" applyFill="1" applyBorder="1"/>
    <xf numFmtId="0" fontId="10" fillId="3" borderId="38" xfId="0" applyFont="1" applyFill="1" applyBorder="1"/>
    <xf numFmtId="0" fontId="10" fillId="3" borderId="39" xfId="0" applyFont="1" applyFill="1" applyBorder="1"/>
    <xf numFmtId="0" fontId="10" fillId="3" borderId="40" xfId="0" applyFont="1" applyFill="1" applyBorder="1"/>
    <xf numFmtId="0" fontId="10" fillId="6" borderId="39" xfId="0" applyFont="1" applyFill="1" applyBorder="1"/>
    <xf numFmtId="0" fontId="10" fillId="6" borderId="36" xfId="0" applyFont="1" applyFill="1" applyBorder="1"/>
    <xf numFmtId="0" fontId="10" fillId="6" borderId="41" xfId="0" applyFont="1" applyFill="1" applyBorder="1"/>
    <xf numFmtId="0" fontId="10" fillId="6" borderId="21" xfId="0" applyFont="1" applyFill="1" applyBorder="1"/>
    <xf numFmtId="0" fontId="20" fillId="12" borderId="39" xfId="0" applyFont="1" applyFill="1" applyBorder="1"/>
    <xf numFmtId="0" fontId="20" fillId="12" borderId="36" xfId="0" applyFont="1" applyFill="1" applyBorder="1"/>
    <xf numFmtId="0" fontId="10" fillId="0" borderId="43" xfId="0" applyFont="1" applyBorder="1"/>
    <xf numFmtId="0" fontId="12" fillId="8" borderId="44" xfId="0" applyFont="1" applyFill="1" applyBorder="1"/>
    <xf numFmtId="0" fontId="12" fillId="8" borderId="45" xfId="0" applyFont="1" applyFill="1" applyBorder="1"/>
    <xf numFmtId="0" fontId="12" fillId="8" borderId="46" xfId="0" applyFont="1" applyFill="1" applyBorder="1"/>
    <xf numFmtId="0" fontId="12" fillId="8" borderId="47" xfId="0" applyFont="1" applyFill="1" applyBorder="1"/>
    <xf numFmtId="0" fontId="12" fillId="8" borderId="49" xfId="0" applyFont="1" applyFill="1" applyBorder="1"/>
    <xf numFmtId="0" fontId="17" fillId="8" borderId="50" xfId="0" applyFont="1" applyFill="1" applyBorder="1"/>
    <xf numFmtId="0" fontId="19" fillId="0" borderId="3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2" fillId="13" borderId="23" xfId="0" applyFont="1" applyFill="1" applyBorder="1"/>
    <xf numFmtId="0" fontId="12" fillId="13" borderId="4" xfId="0" applyFont="1" applyFill="1" applyBorder="1"/>
    <xf numFmtId="0" fontId="10" fillId="0" borderId="23" xfId="0" applyFont="1" applyBorder="1"/>
    <xf numFmtId="0" fontId="21" fillId="14" borderId="23" xfId="0" applyFont="1" applyFill="1" applyBorder="1" applyAlignment="1">
      <alignment horizontal="center" vertical="center" wrapText="1"/>
    </xf>
    <xf numFmtId="0" fontId="22" fillId="14" borderId="23" xfId="0" applyFont="1" applyFill="1" applyBorder="1" applyAlignment="1">
      <alignment vertical="center" wrapText="1"/>
    </xf>
    <xf numFmtId="0" fontId="22" fillId="14" borderId="23" xfId="0" applyFont="1" applyFill="1" applyBorder="1" applyAlignment="1">
      <alignment horizontal="center" vertical="center" wrapText="1"/>
    </xf>
    <xf numFmtId="16" fontId="22" fillId="14" borderId="2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Font="1" applyAlignment="1"/>
    <xf numFmtId="0" fontId="10" fillId="0" borderId="17" xfId="0" applyFont="1" applyBorder="1"/>
    <xf numFmtId="0" fontId="10" fillId="3" borderId="17" xfId="0" applyFont="1" applyFill="1" applyBorder="1"/>
    <xf numFmtId="0" fontId="27" fillId="3" borderId="28" xfId="0" applyFont="1" applyFill="1" applyBorder="1"/>
    <xf numFmtId="0" fontId="10" fillId="3" borderId="3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32" xfId="0" applyFont="1" applyFill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27" fillId="0" borderId="23" xfId="0" applyFont="1" applyBorder="1"/>
    <xf numFmtId="0" fontId="0" fillId="16" borderId="55" xfId="0" applyFill="1" applyBorder="1" applyAlignment="1">
      <alignment vertical="center"/>
    </xf>
    <xf numFmtId="0" fontId="29" fillId="16" borderId="56" xfId="0" applyFont="1" applyFill="1" applyBorder="1" applyAlignment="1">
      <alignment horizontal="center" vertical="center"/>
    </xf>
    <xf numFmtId="0" fontId="29" fillId="16" borderId="57" xfId="0" applyFont="1" applyFill="1" applyBorder="1" applyAlignment="1">
      <alignment horizontal="center" vertical="center"/>
    </xf>
    <xf numFmtId="0" fontId="0" fillId="17" borderId="59" xfId="0" applyFill="1" applyBorder="1" applyAlignment="1">
      <alignment vertical="center" wrapText="1"/>
    </xf>
    <xf numFmtId="0" fontId="0" fillId="17" borderId="60" xfId="0" applyFill="1" applyBorder="1" applyAlignment="1">
      <alignment vertical="center"/>
    </xf>
    <xf numFmtId="0" fontId="0" fillId="17" borderId="62" xfId="0" applyFill="1" applyBorder="1" applyAlignment="1">
      <alignment vertical="center"/>
    </xf>
    <xf numFmtId="0" fontId="0" fillId="17" borderId="63" xfId="0" applyFill="1" applyBorder="1" applyAlignment="1">
      <alignment vertical="center"/>
    </xf>
    <xf numFmtId="0" fontId="0" fillId="18" borderId="63" xfId="0" applyFill="1" applyBorder="1" applyAlignment="1">
      <alignment vertical="center"/>
    </xf>
    <xf numFmtId="0" fontId="0" fillId="17" borderId="59" xfId="0" applyFill="1" applyBorder="1" applyAlignment="1">
      <alignment vertical="center"/>
    </xf>
    <xf numFmtId="0" fontId="30" fillId="18" borderId="69" xfId="0" applyFont="1" applyFill="1" applyBorder="1" applyAlignment="1">
      <alignment horizontal="center" vertical="center"/>
    </xf>
    <xf numFmtId="0" fontId="0" fillId="18" borderId="70" xfId="0" applyFill="1" applyBorder="1" applyAlignment="1">
      <alignment vertical="center"/>
    </xf>
    <xf numFmtId="0" fontId="0" fillId="18" borderId="71" xfId="0" applyFill="1" applyBorder="1" applyAlignment="1">
      <alignment vertical="center"/>
    </xf>
    <xf numFmtId="0" fontId="31" fillId="19" borderId="45" xfId="0" applyFont="1" applyFill="1" applyBorder="1"/>
    <xf numFmtId="0" fontId="31" fillId="19" borderId="48" xfId="0" applyFont="1" applyFill="1" applyBorder="1"/>
    <xf numFmtId="0" fontId="27" fillId="0" borderId="33" xfId="0" applyFont="1" applyBorder="1"/>
    <xf numFmtId="0" fontId="7" fillId="0" borderId="0" xfId="0" applyFont="1" applyAlignment="1"/>
    <xf numFmtId="0" fontId="32" fillId="14" borderId="23" xfId="0" applyFont="1" applyFill="1" applyBorder="1" applyAlignment="1">
      <alignment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7" fillId="17" borderId="62" xfId="0" applyFont="1" applyFill="1" applyBorder="1" applyAlignment="1">
      <alignment vertical="center"/>
    </xf>
    <xf numFmtId="0" fontId="0" fillId="0" borderId="0" xfId="0" applyFont="1" applyAlignment="1"/>
    <xf numFmtId="0" fontId="11" fillId="0" borderId="0" xfId="0" applyFont="1"/>
    <xf numFmtId="0" fontId="6" fillId="17" borderId="59" xfId="0" applyFont="1" applyFill="1" applyBorder="1" applyAlignment="1">
      <alignment vertical="center" wrapText="1"/>
    </xf>
    <xf numFmtId="0" fontId="10" fillId="3" borderId="29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0" fillId="3" borderId="62" xfId="0" applyFont="1" applyFill="1" applyBorder="1" applyAlignment="1">
      <alignment horizontal="center"/>
    </xf>
    <xf numFmtId="0" fontId="5" fillId="17" borderId="63" xfId="0" applyFont="1" applyFill="1" applyBorder="1" applyAlignment="1">
      <alignment vertical="center"/>
    </xf>
    <xf numFmtId="0" fontId="5" fillId="18" borderId="59" xfId="0" applyFont="1" applyFill="1" applyBorder="1" applyAlignment="1">
      <alignment vertical="center"/>
    </xf>
    <xf numFmtId="0" fontId="5" fillId="18" borderId="59" xfId="0" applyFont="1" applyFill="1" applyBorder="1" applyAlignment="1">
      <alignment vertical="center" wrapText="1"/>
    </xf>
    <xf numFmtId="0" fontId="5" fillId="18" borderId="60" xfId="0" applyFont="1" applyFill="1" applyBorder="1" applyAlignment="1">
      <alignment vertical="center"/>
    </xf>
    <xf numFmtId="0" fontId="5" fillId="17" borderId="62" xfId="0" applyFont="1" applyFill="1" applyBorder="1" applyAlignment="1">
      <alignment vertical="center" wrapText="1"/>
    </xf>
    <xf numFmtId="0" fontId="5" fillId="18" borderId="62" xfId="0" applyFont="1" applyFill="1" applyBorder="1" applyAlignment="1">
      <alignment vertical="center"/>
    </xf>
    <xf numFmtId="0" fontId="5" fillId="18" borderId="62" xfId="0" applyFont="1" applyFill="1" applyBorder="1" applyAlignment="1">
      <alignment vertical="center" wrapText="1"/>
    </xf>
    <xf numFmtId="0" fontId="5" fillId="17" borderId="60" xfId="0" applyFont="1" applyFill="1" applyBorder="1" applyAlignment="1">
      <alignment vertical="center"/>
    </xf>
    <xf numFmtId="0" fontId="5" fillId="18" borderId="63" xfId="0" applyFont="1" applyFill="1" applyBorder="1" applyAlignment="1">
      <alignment vertical="center"/>
    </xf>
    <xf numFmtId="0" fontId="34" fillId="0" borderId="33" xfId="0" applyFont="1" applyBorder="1"/>
    <xf numFmtId="0" fontId="4" fillId="17" borderId="59" xfId="0" applyFont="1" applyFill="1" applyBorder="1" applyAlignment="1">
      <alignment vertical="center"/>
    </xf>
    <xf numFmtId="0" fontId="27" fillId="0" borderId="0" xfId="0" applyFont="1"/>
    <xf numFmtId="0" fontId="34" fillId="0" borderId="0" xfId="0" applyFont="1"/>
    <xf numFmtId="0" fontId="3" fillId="17" borderId="62" xfId="0" applyFont="1" applyFill="1" applyBorder="1" applyAlignment="1">
      <alignment vertical="center" wrapText="1"/>
    </xf>
    <xf numFmtId="0" fontId="35" fillId="0" borderId="33" xfId="0" applyFont="1" applyBorder="1"/>
    <xf numFmtId="0" fontId="3" fillId="17" borderId="62" xfId="0" applyFont="1" applyFill="1" applyBorder="1" applyAlignment="1">
      <alignment vertical="center"/>
    </xf>
    <xf numFmtId="0" fontId="3" fillId="17" borderId="63" xfId="0" applyFont="1" applyFill="1" applyBorder="1" applyAlignment="1">
      <alignment vertical="center"/>
    </xf>
    <xf numFmtId="0" fontId="3" fillId="17" borderId="65" xfId="0" applyFont="1" applyFill="1" applyBorder="1" applyAlignment="1">
      <alignment vertical="center"/>
    </xf>
    <xf numFmtId="0" fontId="3" fillId="17" borderId="66" xfId="0" applyFont="1" applyFill="1" applyBorder="1" applyAlignment="1">
      <alignment vertical="center"/>
    </xf>
    <xf numFmtId="0" fontId="3" fillId="18" borderId="65" xfId="0" applyFont="1" applyFill="1" applyBorder="1" applyAlignment="1">
      <alignment vertical="center"/>
    </xf>
    <xf numFmtId="0" fontId="3" fillId="18" borderId="65" xfId="0" applyFont="1" applyFill="1" applyBorder="1" applyAlignment="1">
      <alignment vertical="center" wrapText="1"/>
    </xf>
    <xf numFmtId="0" fontId="3" fillId="18" borderId="66" xfId="0" applyFont="1" applyFill="1" applyBorder="1" applyAlignment="1">
      <alignment vertical="center"/>
    </xf>
    <xf numFmtId="0" fontId="2" fillId="17" borderId="62" xfId="0" applyFont="1" applyFill="1" applyBorder="1" applyAlignment="1">
      <alignment vertical="center"/>
    </xf>
    <xf numFmtId="0" fontId="2" fillId="17" borderId="63" xfId="0" applyFont="1" applyFill="1" applyBorder="1" applyAlignment="1">
      <alignment vertical="center"/>
    </xf>
    <xf numFmtId="0" fontId="1" fillId="17" borderId="62" xfId="0" applyFont="1" applyFill="1" applyBorder="1" applyAlignment="1">
      <alignment vertical="center"/>
    </xf>
    <xf numFmtId="0" fontId="1" fillId="17" borderId="63" xfId="0" applyFont="1" applyFill="1" applyBorder="1" applyAlignment="1">
      <alignment vertical="center"/>
    </xf>
    <xf numFmtId="0" fontId="28" fillId="15" borderId="44" xfId="0" applyFont="1" applyFill="1" applyBorder="1" applyAlignment="1">
      <alignment horizontal="center"/>
    </xf>
    <xf numFmtId="0" fontId="28" fillId="15" borderId="14" xfId="0" applyFont="1" applyFill="1" applyBorder="1" applyAlignment="1">
      <alignment horizontal="center"/>
    </xf>
    <xf numFmtId="0" fontId="10" fillId="4" borderId="5" xfId="0" applyFont="1" applyFill="1" applyBorder="1"/>
    <xf numFmtId="0" fontId="9" fillId="0" borderId="6" xfId="0" applyFont="1" applyBorder="1"/>
    <xf numFmtId="0" fontId="9" fillId="0" borderId="42" xfId="0" applyFont="1" applyBorder="1"/>
    <xf numFmtId="0" fontId="10" fillId="11" borderId="5" xfId="0" applyFont="1" applyFill="1" applyBorder="1" applyAlignment="1">
      <alignment horizontal="right"/>
    </xf>
    <xf numFmtId="0" fontId="10" fillId="4" borderId="1" xfId="0" applyFont="1" applyFill="1" applyBorder="1"/>
    <xf numFmtId="0" fontId="9" fillId="0" borderId="3" xfId="0" applyFont="1" applyBorder="1"/>
    <xf numFmtId="0" fontId="12" fillId="0" borderId="0" xfId="0" applyFont="1"/>
    <xf numFmtId="0" fontId="0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11" fillId="0" borderId="0" xfId="0" applyFont="1"/>
    <xf numFmtId="0" fontId="9" fillId="0" borderId="7" xfId="0" applyFont="1" applyBorder="1"/>
    <xf numFmtId="0" fontId="12" fillId="5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13" fillId="6" borderId="12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27" fillId="6" borderId="17" xfId="0" applyFont="1" applyFill="1" applyBorder="1" applyAlignment="1">
      <alignment horizontal="center" vertical="center" wrapText="1"/>
    </xf>
    <xf numFmtId="0" fontId="9" fillId="0" borderId="27" xfId="0" applyFont="1" applyBorder="1"/>
    <xf numFmtId="0" fontId="30" fillId="17" borderId="58" xfId="0" applyFont="1" applyFill="1" applyBorder="1" applyAlignment="1">
      <alignment horizontal="center" vertical="center"/>
    </xf>
    <xf numFmtId="0" fontId="30" fillId="17" borderId="61" xfId="0" applyFont="1" applyFill="1" applyBorder="1" applyAlignment="1">
      <alignment horizontal="center" vertical="center"/>
    </xf>
    <xf numFmtId="0" fontId="30" fillId="18" borderId="67" xfId="0" applyFont="1" applyFill="1" applyBorder="1" applyAlignment="1">
      <alignment horizontal="center" vertical="center"/>
    </xf>
    <xf numFmtId="0" fontId="30" fillId="18" borderId="68" xfId="0" applyFont="1" applyFill="1" applyBorder="1" applyAlignment="1">
      <alignment horizontal="center" vertical="center"/>
    </xf>
    <xf numFmtId="0" fontId="30" fillId="17" borderId="64" xfId="0" applyFont="1" applyFill="1" applyBorder="1" applyAlignment="1">
      <alignment horizontal="center" vertical="center"/>
    </xf>
    <xf numFmtId="0" fontId="21" fillId="14" borderId="52" xfId="0" applyFont="1" applyFill="1" applyBorder="1" applyAlignment="1">
      <alignment vertical="center" wrapText="1"/>
    </xf>
    <xf numFmtId="0" fontId="9" fillId="0" borderId="33" xfId="0" applyFont="1" applyBorder="1"/>
    <xf numFmtId="0" fontId="9" fillId="0" borderId="53" xfId="0" applyFont="1" applyBorder="1"/>
    <xf numFmtId="0" fontId="21" fillId="14" borderId="51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21" fillId="14" borderId="5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F710-874A-4137-BE22-9E60FEEA58A6}">
  <dimension ref="A1:F13"/>
  <sheetViews>
    <sheetView tabSelected="1" workbookViewId="0">
      <selection activeCell="D9" sqref="D9"/>
    </sheetView>
  </sheetViews>
  <sheetFormatPr defaultRowHeight="15" x14ac:dyDescent="0.25"/>
  <cols>
    <col min="1" max="1" width="10.7109375" customWidth="1"/>
    <col min="2" max="6" width="40.7109375" customWidth="1"/>
  </cols>
  <sheetData>
    <row r="1" spans="1:6" ht="30" customHeight="1" thickBot="1" x14ac:dyDescent="0.3">
      <c r="A1" s="100"/>
      <c r="B1" s="101" t="s">
        <v>371</v>
      </c>
      <c r="C1" s="101" t="s">
        <v>372</v>
      </c>
      <c r="D1" s="101" t="s">
        <v>373</v>
      </c>
      <c r="E1" s="102" t="s">
        <v>374</v>
      </c>
      <c r="F1" s="102" t="s">
        <v>361</v>
      </c>
    </row>
    <row r="2" spans="1:6" ht="30" customHeight="1" x14ac:dyDescent="0.25">
      <c r="A2" s="182" t="s">
        <v>375</v>
      </c>
      <c r="B2" s="129" t="s">
        <v>395</v>
      </c>
      <c r="C2" s="103" t="s">
        <v>376</v>
      </c>
      <c r="D2" s="129" t="s">
        <v>396</v>
      </c>
      <c r="E2" s="141" t="s">
        <v>377</v>
      </c>
      <c r="F2" s="141" t="s">
        <v>406</v>
      </c>
    </row>
    <row r="3" spans="1:6" ht="30" customHeight="1" x14ac:dyDescent="0.25">
      <c r="A3" s="183"/>
      <c r="B3" s="147" t="s">
        <v>103</v>
      </c>
      <c r="C3" s="138" t="s">
        <v>402</v>
      </c>
      <c r="D3" s="156" t="s">
        <v>438</v>
      </c>
      <c r="E3" s="157" t="s">
        <v>438</v>
      </c>
      <c r="F3" s="134" t="s">
        <v>407</v>
      </c>
    </row>
    <row r="4" spans="1:6" ht="30" customHeight="1" thickBot="1" x14ac:dyDescent="0.3">
      <c r="A4" s="183"/>
      <c r="B4" s="147" t="s">
        <v>436</v>
      </c>
      <c r="C4" s="149" t="s">
        <v>436</v>
      </c>
      <c r="D4" s="156" t="s">
        <v>433</v>
      </c>
      <c r="E4" s="157" t="s">
        <v>436</v>
      </c>
      <c r="F4" s="150" t="s">
        <v>436</v>
      </c>
    </row>
    <row r="5" spans="1:6" ht="30" customHeight="1" x14ac:dyDescent="0.25">
      <c r="A5" s="184" t="s">
        <v>380</v>
      </c>
      <c r="B5" s="135" t="s">
        <v>401</v>
      </c>
      <c r="C5" s="136" t="s">
        <v>401</v>
      </c>
      <c r="D5" s="135" t="s">
        <v>401</v>
      </c>
      <c r="E5" s="137" t="s">
        <v>401</v>
      </c>
      <c r="F5" s="137" t="s">
        <v>408</v>
      </c>
    </row>
    <row r="6" spans="1:6" ht="30" customHeight="1" x14ac:dyDescent="0.25">
      <c r="A6" s="185"/>
      <c r="B6" s="139" t="s">
        <v>391</v>
      </c>
      <c r="C6" s="140" t="s">
        <v>403</v>
      </c>
      <c r="D6" s="139" t="s">
        <v>381</v>
      </c>
      <c r="E6" s="107" t="s">
        <v>379</v>
      </c>
      <c r="F6" s="142" t="s">
        <v>381</v>
      </c>
    </row>
    <row r="7" spans="1:6" ht="30" customHeight="1" thickBot="1" x14ac:dyDescent="0.3">
      <c r="A7" s="185"/>
      <c r="B7" s="153" t="s">
        <v>437</v>
      </c>
      <c r="C7" s="154" t="s">
        <v>437</v>
      </c>
      <c r="D7" s="153" t="s">
        <v>437</v>
      </c>
      <c r="E7" s="155" t="s">
        <v>437</v>
      </c>
      <c r="F7" s="155" t="s">
        <v>437</v>
      </c>
    </row>
    <row r="8" spans="1:6" ht="30" customHeight="1" x14ac:dyDescent="0.25">
      <c r="A8" s="182" t="s">
        <v>383</v>
      </c>
      <c r="B8" s="108" t="s">
        <v>384</v>
      </c>
      <c r="C8" s="144" t="s">
        <v>418</v>
      </c>
      <c r="D8" s="108" t="s">
        <v>385</v>
      </c>
      <c r="E8" s="104" t="s">
        <v>386</v>
      </c>
      <c r="F8" s="141" t="s">
        <v>409</v>
      </c>
    </row>
    <row r="9" spans="1:6" ht="30" customHeight="1" x14ac:dyDescent="0.25">
      <c r="A9" s="183"/>
      <c r="B9" s="105" t="s">
        <v>387</v>
      </c>
      <c r="C9" s="105" t="s">
        <v>388</v>
      </c>
      <c r="D9" s="105" t="s">
        <v>388</v>
      </c>
      <c r="E9" s="106" t="s">
        <v>388</v>
      </c>
      <c r="F9" s="134" t="s">
        <v>381</v>
      </c>
    </row>
    <row r="10" spans="1:6" ht="30" customHeight="1" x14ac:dyDescent="0.25">
      <c r="A10" s="183"/>
      <c r="B10" s="158" t="s">
        <v>442</v>
      </c>
      <c r="C10" s="158" t="s">
        <v>442</v>
      </c>
      <c r="D10" s="158" t="s">
        <v>442</v>
      </c>
      <c r="E10" s="159" t="s">
        <v>442</v>
      </c>
      <c r="F10" s="150" t="s">
        <v>436</v>
      </c>
    </row>
    <row r="11" spans="1:6" ht="30" customHeight="1" x14ac:dyDescent="0.25">
      <c r="A11" s="183"/>
      <c r="B11" s="105" t="s">
        <v>378</v>
      </c>
      <c r="C11" s="126" t="s">
        <v>379</v>
      </c>
      <c r="D11" s="105" t="s">
        <v>397</v>
      </c>
      <c r="E11" s="106" t="s">
        <v>391</v>
      </c>
      <c r="F11" s="106"/>
    </row>
    <row r="12" spans="1:6" ht="30" customHeight="1" thickBot="1" x14ac:dyDescent="0.3">
      <c r="A12" s="186"/>
      <c r="B12" s="151" t="s">
        <v>436</v>
      </c>
      <c r="C12" s="151" t="s">
        <v>436</v>
      </c>
      <c r="D12" s="151" t="s">
        <v>436</v>
      </c>
      <c r="E12" s="152" t="s">
        <v>436</v>
      </c>
      <c r="F12" s="152"/>
    </row>
    <row r="13" spans="1:6" ht="30" customHeight="1" thickBot="1" x14ac:dyDescent="0.3">
      <c r="A13" s="109" t="s">
        <v>389</v>
      </c>
      <c r="B13" s="110" t="s">
        <v>390</v>
      </c>
      <c r="C13" s="110" t="s">
        <v>390</v>
      </c>
      <c r="D13" s="110" t="s">
        <v>390</v>
      </c>
      <c r="E13" s="111" t="s">
        <v>390</v>
      </c>
      <c r="F13" s="111" t="s">
        <v>390</v>
      </c>
    </row>
  </sheetData>
  <mergeCells count="3">
    <mergeCell ref="A2:A4"/>
    <mergeCell ref="A5:A7"/>
    <mergeCell ref="A8:A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97"/>
  <sheetViews>
    <sheetView workbookViewId="0">
      <selection activeCell="N23" sqref="N23"/>
    </sheetView>
  </sheetViews>
  <sheetFormatPr defaultColWidth="14.42578125" defaultRowHeight="15" customHeight="1" x14ac:dyDescent="0.25"/>
  <cols>
    <col min="1" max="1" width="35" customWidth="1"/>
    <col min="2" max="2" width="13.140625" customWidth="1"/>
    <col min="3" max="3" width="12.42578125" customWidth="1"/>
    <col min="4" max="4" width="12.5703125" customWidth="1"/>
    <col min="5" max="5" width="12.42578125" customWidth="1"/>
    <col min="6" max="6" width="15.5703125" customWidth="1"/>
    <col min="7" max="7" width="13.7109375" customWidth="1"/>
    <col min="8" max="8" width="12.5703125" customWidth="1"/>
    <col min="9" max="9" width="12.42578125" customWidth="1"/>
    <col min="10" max="10" width="15.5703125" customWidth="1"/>
    <col min="11" max="11" width="15.28515625" customWidth="1"/>
    <col min="12" max="12" width="14.42578125" customWidth="1"/>
    <col min="13" max="13" width="12.5703125" customWidth="1"/>
    <col min="14" max="29" width="8" customWidth="1"/>
    <col min="30" max="30" width="12.5703125" customWidth="1"/>
  </cols>
  <sheetData>
    <row r="1" spans="1:30" ht="48.75" customHeight="1" x14ac:dyDescent="0.25">
      <c r="A1" s="170" t="s">
        <v>440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67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ht="20.25" customHeight="1" x14ac:dyDescent="0.25">
      <c r="A2" s="172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ht="20.25" customHeight="1" x14ac:dyDescent="0.25">
      <c r="A3" s="162"/>
      <c r="B3" s="163"/>
      <c r="C3" s="173"/>
      <c r="D3" s="174" t="s">
        <v>0</v>
      </c>
      <c r="E3" s="175"/>
      <c r="F3" s="176"/>
      <c r="G3" s="4"/>
      <c r="H3" s="177" t="s">
        <v>1</v>
      </c>
      <c r="I3" s="178"/>
      <c r="J3" s="179"/>
      <c r="K3" s="5" t="s">
        <v>2</v>
      </c>
      <c r="L3" s="6">
        <v>6</v>
      </c>
      <c r="M3" s="180" t="s">
        <v>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0" ht="48" customHeight="1" x14ac:dyDescent="0.25">
      <c r="A4" s="7" t="s">
        <v>4</v>
      </c>
      <c r="B4" s="8" t="s">
        <v>5</v>
      </c>
      <c r="C4" s="9" t="s">
        <v>6</v>
      </c>
      <c r="D4" s="10" t="s">
        <v>7</v>
      </c>
      <c r="E4" s="10" t="s">
        <v>8</v>
      </c>
      <c r="F4" s="11" t="s">
        <v>9</v>
      </c>
      <c r="G4" s="12" t="s">
        <v>10</v>
      </c>
      <c r="H4" s="13" t="s">
        <v>11</v>
      </c>
      <c r="I4" s="13" t="s">
        <v>12</v>
      </c>
      <c r="J4" s="14" t="s">
        <v>13</v>
      </c>
      <c r="K4" s="15" t="s">
        <v>14</v>
      </c>
      <c r="L4" s="16" t="s">
        <v>15</v>
      </c>
      <c r="M4" s="18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ht="14.25" customHeight="1" x14ac:dyDescent="0.25">
      <c r="A5" s="17" t="s">
        <v>16</v>
      </c>
      <c r="B5" s="18">
        <f>SUM(B6,B17,B28,B34)</f>
        <v>587</v>
      </c>
      <c r="C5" s="18">
        <f t="shared" ref="C5:F5" si="0">SUM(C6,C17,C28,C34)</f>
        <v>6009</v>
      </c>
      <c r="D5" s="19">
        <f t="shared" si="0"/>
        <v>163.69999999999999</v>
      </c>
      <c r="E5" s="19">
        <f t="shared" si="0"/>
        <v>172.5</v>
      </c>
      <c r="F5" s="20">
        <f t="shared" si="0"/>
        <v>936.1</v>
      </c>
      <c r="G5" s="21">
        <f>SUM(G7:G16,G18:G27,G29:G33,G35:G44)</f>
        <v>2020.04</v>
      </c>
      <c r="H5" s="22">
        <f t="shared" ref="H5:I5" si="1">SUM(H6,H17,H28,H34)</f>
        <v>74.923999999999992</v>
      </c>
      <c r="I5" s="22">
        <f t="shared" si="1"/>
        <v>69.313000000000002</v>
      </c>
      <c r="J5" s="17">
        <f>SUM(J6,J17,J28,J34)</f>
        <v>269.83199999999999</v>
      </c>
      <c r="K5" s="23">
        <f t="shared" ref="K5:K44" si="2">B5</f>
        <v>587</v>
      </c>
      <c r="L5" s="24">
        <f t="shared" ref="L5:L44" si="3">K5*$L$3</f>
        <v>3522</v>
      </c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3"/>
    </row>
    <row r="6" spans="1:30" ht="14.25" customHeight="1" x14ac:dyDescent="0.25">
      <c r="A6" s="27" t="s">
        <v>17</v>
      </c>
      <c r="B6" s="28">
        <f t="shared" ref="B6:F6" si="4">SUM(B7:B16)</f>
        <v>173</v>
      </c>
      <c r="C6" s="28">
        <f t="shared" si="4"/>
        <v>1804</v>
      </c>
      <c r="D6" s="29">
        <f t="shared" si="4"/>
        <v>54.9</v>
      </c>
      <c r="E6" s="29">
        <f t="shared" si="4"/>
        <v>3</v>
      </c>
      <c r="F6" s="30">
        <f t="shared" si="4"/>
        <v>382.5</v>
      </c>
      <c r="G6" s="31">
        <f>(SUM(G7:G16))/$G5</f>
        <v>0.28326171758975072</v>
      </c>
      <c r="H6" s="32">
        <f t="shared" ref="H6:J6" si="5">SUM(H7:H16)</f>
        <v>23.47</v>
      </c>
      <c r="I6" s="32">
        <f t="shared" si="5"/>
        <v>1.7999999999999998</v>
      </c>
      <c r="J6" s="33">
        <f t="shared" si="5"/>
        <v>111.88</v>
      </c>
      <c r="K6" s="34">
        <f t="shared" si="2"/>
        <v>173</v>
      </c>
      <c r="L6" s="35">
        <f t="shared" si="3"/>
        <v>1038</v>
      </c>
      <c r="M6" s="3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3"/>
    </row>
    <row r="7" spans="1:30" ht="14.25" customHeight="1" x14ac:dyDescent="0.25">
      <c r="A7" s="37" t="s">
        <v>73</v>
      </c>
      <c r="B7" s="38">
        <v>70</v>
      </c>
      <c r="C7" s="39">
        <f>'таблица каллорийности'!E25</f>
        <v>320</v>
      </c>
      <c r="D7" s="40">
        <f>'таблица каллорийности'!B25</f>
        <v>8</v>
      </c>
      <c r="E7" s="40">
        <f>'таблица каллорийности'!C25</f>
        <v>2</v>
      </c>
      <c r="F7" s="41">
        <f>'таблица каллорийности'!D25</f>
        <v>62</v>
      </c>
      <c r="G7" s="42">
        <f t="shared" ref="G7:J7" si="6">C7*$B7/100</f>
        <v>224</v>
      </c>
      <c r="H7" s="42">
        <f t="shared" si="6"/>
        <v>5.6</v>
      </c>
      <c r="I7" s="42">
        <f t="shared" si="6"/>
        <v>1.4</v>
      </c>
      <c r="J7" s="43">
        <f t="shared" si="6"/>
        <v>43.4</v>
      </c>
      <c r="K7" s="44">
        <f t="shared" si="2"/>
        <v>70</v>
      </c>
      <c r="L7" s="45">
        <f t="shared" si="3"/>
        <v>420</v>
      </c>
      <c r="M7" s="114" t="s">
        <v>410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3"/>
    </row>
    <row r="8" spans="1:30" ht="14.25" customHeight="1" x14ac:dyDescent="0.25">
      <c r="A8" s="92" t="s">
        <v>23</v>
      </c>
      <c r="B8" s="38">
        <v>40</v>
      </c>
      <c r="C8" s="47">
        <v>350</v>
      </c>
      <c r="D8" s="48">
        <v>38</v>
      </c>
      <c r="E8" s="49">
        <v>1</v>
      </c>
      <c r="F8" s="50">
        <v>50</v>
      </c>
      <c r="G8" s="42">
        <f t="shared" ref="G8:J8" si="7">C8*$B8/100</f>
        <v>140</v>
      </c>
      <c r="H8" s="42">
        <f t="shared" si="7"/>
        <v>15.2</v>
      </c>
      <c r="I8" s="42">
        <f t="shared" si="7"/>
        <v>0.4</v>
      </c>
      <c r="J8" s="43">
        <f t="shared" si="7"/>
        <v>20</v>
      </c>
      <c r="K8" s="44">
        <f t="shared" si="2"/>
        <v>40</v>
      </c>
      <c r="L8" s="45">
        <f t="shared" si="3"/>
        <v>240</v>
      </c>
      <c r="M8" s="114" t="s">
        <v>411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3"/>
    </row>
    <row r="9" spans="1:30" ht="14.25" customHeight="1" x14ac:dyDescent="0.25">
      <c r="A9" s="37" t="s">
        <v>19</v>
      </c>
      <c r="B9" s="51">
        <v>20</v>
      </c>
      <c r="C9" s="52">
        <f>'таблица каллорийности'!E30</f>
        <v>400</v>
      </c>
      <c r="D9" s="53">
        <f>'таблица каллорийности'!B30</f>
        <v>0</v>
      </c>
      <c r="E9" s="53">
        <f>'таблица каллорийности'!C30</f>
        <v>0</v>
      </c>
      <c r="F9" s="54">
        <v>99</v>
      </c>
      <c r="G9" s="42">
        <f t="shared" ref="G9:J9" si="8">C9*$B9/100</f>
        <v>80</v>
      </c>
      <c r="H9" s="42">
        <f t="shared" si="8"/>
        <v>0</v>
      </c>
      <c r="I9" s="42">
        <f t="shared" si="8"/>
        <v>0</v>
      </c>
      <c r="J9" s="43">
        <f t="shared" si="8"/>
        <v>19.8</v>
      </c>
      <c r="K9" s="44">
        <f t="shared" si="2"/>
        <v>20</v>
      </c>
      <c r="L9" s="45">
        <f t="shared" si="3"/>
        <v>120</v>
      </c>
      <c r="M9" s="114" t="s">
        <v>411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3"/>
    </row>
    <row r="10" spans="1:30" ht="14.25" customHeight="1" x14ac:dyDescent="0.25">
      <c r="A10" s="37" t="s">
        <v>103</v>
      </c>
      <c r="B10" s="51">
        <v>30</v>
      </c>
      <c r="C10" s="52">
        <v>334</v>
      </c>
      <c r="D10" s="53">
        <v>8.9</v>
      </c>
      <c r="E10" s="53">
        <v>0</v>
      </c>
      <c r="F10" s="54">
        <v>72.5</v>
      </c>
      <c r="G10" s="42">
        <f t="shared" ref="G10:J10" si="9">C10*$B10/100</f>
        <v>100.2</v>
      </c>
      <c r="H10" s="42">
        <f t="shared" si="9"/>
        <v>2.67</v>
      </c>
      <c r="I10" s="42">
        <f t="shared" si="9"/>
        <v>0</v>
      </c>
      <c r="J10" s="43">
        <f t="shared" si="9"/>
        <v>21.75</v>
      </c>
      <c r="K10" s="44">
        <f t="shared" si="2"/>
        <v>30</v>
      </c>
      <c r="L10" s="45">
        <f t="shared" si="3"/>
        <v>180</v>
      </c>
      <c r="M10" s="143" t="s">
        <v>367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3"/>
    </row>
    <row r="11" spans="1:30" ht="14.25" customHeight="1" x14ac:dyDescent="0.25">
      <c r="A11" s="37" t="s">
        <v>18</v>
      </c>
      <c r="B11" s="51">
        <v>6</v>
      </c>
      <c r="C11" s="52">
        <v>0</v>
      </c>
      <c r="D11" s="53">
        <v>0</v>
      </c>
      <c r="E11" s="53">
        <v>0</v>
      </c>
      <c r="F11" s="54">
        <v>0</v>
      </c>
      <c r="G11" s="42">
        <f t="shared" ref="G11:J11" si="10">C11*$B11/100</f>
        <v>0</v>
      </c>
      <c r="H11" s="42">
        <f t="shared" si="10"/>
        <v>0</v>
      </c>
      <c r="I11" s="42">
        <f t="shared" si="10"/>
        <v>0</v>
      </c>
      <c r="J11" s="43">
        <f t="shared" si="10"/>
        <v>0</v>
      </c>
      <c r="K11" s="44">
        <f t="shared" si="2"/>
        <v>6</v>
      </c>
      <c r="L11" s="45">
        <f t="shared" si="3"/>
        <v>36</v>
      </c>
      <c r="M11" s="36" t="s">
        <v>411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3"/>
    </row>
    <row r="12" spans="1:30" ht="14.25" customHeight="1" x14ac:dyDescent="0.25">
      <c r="A12" s="92" t="s">
        <v>430</v>
      </c>
      <c r="B12" s="51">
        <v>7</v>
      </c>
      <c r="C12" s="52">
        <v>400</v>
      </c>
      <c r="D12" s="53">
        <v>0</v>
      </c>
      <c r="E12" s="53">
        <v>0</v>
      </c>
      <c r="F12" s="54">
        <v>99</v>
      </c>
      <c r="G12" s="42">
        <f t="shared" ref="G12:J12" si="11">C12*$B12/100</f>
        <v>28</v>
      </c>
      <c r="H12" s="42">
        <f t="shared" si="11"/>
        <v>0</v>
      </c>
      <c r="I12" s="42">
        <f t="shared" si="11"/>
        <v>0</v>
      </c>
      <c r="J12" s="43">
        <f t="shared" si="11"/>
        <v>6.93</v>
      </c>
      <c r="K12" s="44">
        <f t="shared" si="2"/>
        <v>7</v>
      </c>
      <c r="L12" s="45">
        <f t="shared" si="3"/>
        <v>42</v>
      </c>
      <c r="M12" s="143" t="s">
        <v>431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3"/>
    </row>
    <row r="13" spans="1:30" ht="14.25" customHeight="1" x14ac:dyDescent="0.25">
      <c r="A13" s="92"/>
      <c r="B13" s="51"/>
      <c r="C13" s="52"/>
      <c r="D13" s="53"/>
      <c r="E13" s="53"/>
      <c r="F13" s="54"/>
      <c r="G13" s="42">
        <f t="shared" ref="G13:J13" si="12">C13*$B13/100</f>
        <v>0</v>
      </c>
      <c r="H13" s="42">
        <f t="shared" si="12"/>
        <v>0</v>
      </c>
      <c r="I13" s="42">
        <f t="shared" si="12"/>
        <v>0</v>
      </c>
      <c r="J13" s="43">
        <f t="shared" si="12"/>
        <v>0</v>
      </c>
      <c r="K13" s="44">
        <f t="shared" si="2"/>
        <v>0</v>
      </c>
      <c r="L13" s="45">
        <f t="shared" si="3"/>
        <v>0</v>
      </c>
      <c r="M13" s="143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3"/>
    </row>
    <row r="14" spans="1:30" ht="13.5" customHeight="1" x14ac:dyDescent="0.25">
      <c r="A14" s="92"/>
      <c r="B14" s="38"/>
      <c r="C14" s="52"/>
      <c r="D14" s="80"/>
      <c r="E14" s="53"/>
      <c r="F14" s="54"/>
      <c r="G14" s="42">
        <f t="shared" ref="G14:J14" si="13">C14*$B14/100</f>
        <v>0</v>
      </c>
      <c r="H14" s="42">
        <f t="shared" si="13"/>
        <v>0</v>
      </c>
      <c r="I14" s="42">
        <f t="shared" si="13"/>
        <v>0</v>
      </c>
      <c r="J14" s="43">
        <f t="shared" si="13"/>
        <v>0</v>
      </c>
      <c r="K14" s="44">
        <f t="shared" si="2"/>
        <v>0</v>
      </c>
      <c r="L14" s="45">
        <f t="shared" si="3"/>
        <v>0</v>
      </c>
      <c r="M14" s="3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3"/>
    </row>
    <row r="15" spans="1:30" ht="14.25" customHeight="1" x14ac:dyDescent="0.25">
      <c r="A15" s="37"/>
      <c r="B15" s="51"/>
      <c r="C15" s="52"/>
      <c r="D15" s="53"/>
      <c r="E15" s="53"/>
      <c r="F15" s="54"/>
      <c r="G15" s="42">
        <f t="shared" ref="G15:J15" si="14">C15*$B15/100</f>
        <v>0</v>
      </c>
      <c r="H15" s="42">
        <f t="shared" si="14"/>
        <v>0</v>
      </c>
      <c r="I15" s="42">
        <f t="shared" si="14"/>
        <v>0</v>
      </c>
      <c r="J15" s="43">
        <f t="shared" si="14"/>
        <v>0</v>
      </c>
      <c r="K15" s="44">
        <f t="shared" si="2"/>
        <v>0</v>
      </c>
      <c r="L15" s="45">
        <f t="shared" si="3"/>
        <v>0</v>
      </c>
      <c r="M15" s="3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3"/>
    </row>
    <row r="16" spans="1:30" ht="14.25" customHeight="1" x14ac:dyDescent="0.25">
      <c r="A16" s="37"/>
      <c r="B16" s="51"/>
      <c r="C16" s="52"/>
      <c r="D16" s="53"/>
      <c r="E16" s="53"/>
      <c r="F16" s="54"/>
      <c r="G16" s="42">
        <f t="shared" ref="G16:J16" si="15">C16*$B16/100</f>
        <v>0</v>
      </c>
      <c r="H16" s="42">
        <f t="shared" si="15"/>
        <v>0</v>
      </c>
      <c r="I16" s="42">
        <f t="shared" si="15"/>
        <v>0</v>
      </c>
      <c r="J16" s="43">
        <f t="shared" si="15"/>
        <v>0</v>
      </c>
      <c r="K16" s="44">
        <f t="shared" si="2"/>
        <v>0</v>
      </c>
      <c r="L16" s="45">
        <f t="shared" si="3"/>
        <v>0</v>
      </c>
      <c r="M16" s="3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3"/>
    </row>
    <row r="17" spans="1:30" ht="14.25" customHeight="1" x14ac:dyDescent="0.25">
      <c r="A17" s="27" t="s">
        <v>20</v>
      </c>
      <c r="B17" s="28">
        <f>SUM(B18:B27)</f>
        <v>118</v>
      </c>
      <c r="C17" s="28">
        <f t="shared" ref="C17:F17" si="16">SUM(C18:C26)</f>
        <v>1639</v>
      </c>
      <c r="D17" s="32">
        <f t="shared" si="16"/>
        <v>30.2</v>
      </c>
      <c r="E17" s="32">
        <f t="shared" si="16"/>
        <v>68.900000000000006</v>
      </c>
      <c r="F17" s="55">
        <f t="shared" si="16"/>
        <v>218.1</v>
      </c>
      <c r="G17" s="31">
        <f>(SUM(G18:G27))/$G5</f>
        <v>0.23930219203580128</v>
      </c>
      <c r="H17" s="32">
        <f t="shared" ref="H17:J17" si="17">SUM(H18:H27)</f>
        <v>11.209999999999999</v>
      </c>
      <c r="I17" s="32">
        <f t="shared" si="17"/>
        <v>27.484999999999999</v>
      </c>
      <c r="J17" s="33">
        <f t="shared" si="17"/>
        <v>46.155000000000001</v>
      </c>
      <c r="K17" s="34">
        <f t="shared" si="2"/>
        <v>118</v>
      </c>
      <c r="L17" s="35">
        <f t="shared" si="3"/>
        <v>708</v>
      </c>
      <c r="M17" s="3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"/>
    </row>
    <row r="18" spans="1:30" ht="14.25" customHeight="1" x14ac:dyDescent="0.25">
      <c r="A18" s="92" t="s">
        <v>91</v>
      </c>
      <c r="B18" s="51">
        <v>25</v>
      </c>
      <c r="C18" s="78">
        <v>268</v>
      </c>
      <c r="D18" s="79">
        <v>5.8</v>
      </c>
      <c r="E18" s="79">
        <v>0.5</v>
      </c>
      <c r="F18" s="41">
        <v>56.1</v>
      </c>
      <c r="G18" s="42">
        <f t="shared" ref="G18:J18" si="18">C18*$B18/100</f>
        <v>67</v>
      </c>
      <c r="H18" s="42">
        <f t="shared" si="18"/>
        <v>1.45</v>
      </c>
      <c r="I18" s="42">
        <f t="shared" si="18"/>
        <v>0.125</v>
      </c>
      <c r="J18" s="43">
        <f t="shared" si="18"/>
        <v>14.025</v>
      </c>
      <c r="K18" s="44">
        <f t="shared" si="2"/>
        <v>25</v>
      </c>
      <c r="L18" s="45">
        <f t="shared" si="3"/>
        <v>150</v>
      </c>
      <c r="M18" s="143" t="s">
        <v>441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3"/>
    </row>
    <row r="19" spans="1:30" ht="14.25" customHeight="1" x14ac:dyDescent="0.25">
      <c r="A19" s="37" t="s">
        <v>163</v>
      </c>
      <c r="B19" s="51">
        <v>40</v>
      </c>
      <c r="C19" s="52">
        <f>'таблица каллорийности2'!E76</f>
        <v>431</v>
      </c>
      <c r="D19" s="53">
        <f>'таблица каллорийности2'!B76</f>
        <v>20.399999999999999</v>
      </c>
      <c r="E19" s="53">
        <f>'таблица каллорийности2'!C76</f>
        <v>37.4</v>
      </c>
      <c r="F19" s="54">
        <v>0</v>
      </c>
      <c r="G19" s="42">
        <f t="shared" ref="G19:J19" si="19">C19*$B19/100</f>
        <v>172.4</v>
      </c>
      <c r="H19" s="42">
        <f t="shared" si="19"/>
        <v>8.16</v>
      </c>
      <c r="I19" s="42">
        <f t="shared" si="19"/>
        <v>14.96</v>
      </c>
      <c r="J19" s="43">
        <f t="shared" si="19"/>
        <v>0</v>
      </c>
      <c r="K19" s="44">
        <f t="shared" si="2"/>
        <v>40</v>
      </c>
      <c r="L19" s="45">
        <f t="shared" si="3"/>
        <v>240</v>
      </c>
      <c r="M19" s="143" t="s">
        <v>412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3"/>
    </row>
    <row r="20" spans="1:30" ht="14.25" customHeight="1" x14ac:dyDescent="0.25">
      <c r="A20" s="92" t="s">
        <v>391</v>
      </c>
      <c r="B20" s="51">
        <v>40</v>
      </c>
      <c r="C20" s="52">
        <v>540</v>
      </c>
      <c r="D20" s="53">
        <v>4</v>
      </c>
      <c r="E20" s="53">
        <v>31</v>
      </c>
      <c r="F20" s="54">
        <v>63</v>
      </c>
      <c r="G20" s="42">
        <f t="shared" ref="G20:J20" si="20">C20*$B20/100</f>
        <v>216</v>
      </c>
      <c r="H20" s="42">
        <f t="shared" si="20"/>
        <v>1.6</v>
      </c>
      <c r="I20" s="42">
        <f t="shared" si="20"/>
        <v>12.4</v>
      </c>
      <c r="J20" s="43">
        <f t="shared" si="20"/>
        <v>25.2</v>
      </c>
      <c r="K20" s="44">
        <f t="shared" si="2"/>
        <v>40</v>
      </c>
      <c r="L20" s="45">
        <f t="shared" si="3"/>
        <v>240</v>
      </c>
      <c r="M20" s="143" t="s">
        <v>413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3"/>
    </row>
    <row r="21" spans="1:30" ht="14.25" customHeight="1" x14ac:dyDescent="0.25">
      <c r="A21" s="37" t="s">
        <v>18</v>
      </c>
      <c r="B21" s="51">
        <v>6</v>
      </c>
      <c r="C21" s="52">
        <v>0</v>
      </c>
      <c r="D21" s="53">
        <v>0</v>
      </c>
      <c r="E21" s="53">
        <v>0</v>
      </c>
      <c r="F21" s="54">
        <v>0</v>
      </c>
      <c r="G21" s="42">
        <f t="shared" ref="G21:J21" si="21">C21*$B21/100</f>
        <v>0</v>
      </c>
      <c r="H21" s="42">
        <f t="shared" si="21"/>
        <v>0</v>
      </c>
      <c r="I21" s="42">
        <f t="shared" si="21"/>
        <v>0</v>
      </c>
      <c r="J21" s="43">
        <f t="shared" si="21"/>
        <v>0</v>
      </c>
      <c r="K21" s="44">
        <f t="shared" si="2"/>
        <v>6</v>
      </c>
      <c r="L21" s="45">
        <f t="shared" si="3"/>
        <v>36</v>
      </c>
      <c r="M21" s="36" t="s">
        <v>411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3"/>
    </row>
    <row r="22" spans="1:30" ht="14.25" customHeight="1" x14ac:dyDescent="0.25">
      <c r="A22" s="92" t="s">
        <v>430</v>
      </c>
      <c r="B22" s="51">
        <v>7</v>
      </c>
      <c r="C22" s="52">
        <v>400</v>
      </c>
      <c r="D22" s="53">
        <v>0</v>
      </c>
      <c r="E22" s="53">
        <v>0</v>
      </c>
      <c r="F22" s="54">
        <v>99</v>
      </c>
      <c r="G22" s="42">
        <f t="shared" ref="G22:J22" si="22">C22*$B22/100</f>
        <v>28</v>
      </c>
      <c r="H22" s="42">
        <f t="shared" si="22"/>
        <v>0</v>
      </c>
      <c r="I22" s="42">
        <f t="shared" si="22"/>
        <v>0</v>
      </c>
      <c r="J22" s="43">
        <f t="shared" si="22"/>
        <v>6.93</v>
      </c>
      <c r="K22" s="44">
        <f t="shared" si="2"/>
        <v>7</v>
      </c>
      <c r="L22" s="45">
        <f t="shared" si="3"/>
        <v>42</v>
      </c>
      <c r="M22" s="143" t="s">
        <v>431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3"/>
    </row>
    <row r="23" spans="1:30" ht="14.25" customHeight="1" x14ac:dyDescent="0.25">
      <c r="A23" s="37"/>
      <c r="B23" s="51"/>
      <c r="C23" s="52"/>
      <c r="D23" s="53"/>
      <c r="E23" s="53"/>
      <c r="F23" s="54"/>
      <c r="G23" s="42">
        <f t="shared" ref="G23:J23" si="23">C23*$B23/100</f>
        <v>0</v>
      </c>
      <c r="H23" s="42">
        <f t="shared" si="23"/>
        <v>0</v>
      </c>
      <c r="I23" s="42">
        <f t="shared" si="23"/>
        <v>0</v>
      </c>
      <c r="J23" s="43">
        <f t="shared" si="23"/>
        <v>0</v>
      </c>
      <c r="K23" s="44">
        <f t="shared" si="2"/>
        <v>0</v>
      </c>
      <c r="L23" s="45">
        <f t="shared" si="3"/>
        <v>0</v>
      </c>
      <c r="M23" s="3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3"/>
    </row>
    <row r="24" spans="1:30" ht="14.25" customHeight="1" x14ac:dyDescent="0.25">
      <c r="A24" s="37"/>
      <c r="B24" s="51"/>
      <c r="C24" s="52"/>
      <c r="D24" s="53"/>
      <c r="E24" s="53"/>
      <c r="F24" s="54"/>
      <c r="G24" s="42">
        <f t="shared" ref="G24:J24" si="24">C24*$B24/100</f>
        <v>0</v>
      </c>
      <c r="H24" s="42">
        <f t="shared" si="24"/>
        <v>0</v>
      </c>
      <c r="I24" s="42">
        <f t="shared" si="24"/>
        <v>0</v>
      </c>
      <c r="J24" s="43">
        <f t="shared" si="24"/>
        <v>0</v>
      </c>
      <c r="K24" s="44">
        <f t="shared" si="2"/>
        <v>0</v>
      </c>
      <c r="L24" s="45">
        <f t="shared" si="3"/>
        <v>0</v>
      </c>
      <c r="M24" s="3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3"/>
    </row>
    <row r="25" spans="1:30" ht="14.25" customHeight="1" x14ac:dyDescent="0.25">
      <c r="A25" s="37"/>
      <c r="B25" s="51"/>
      <c r="C25" s="52"/>
      <c r="D25" s="53"/>
      <c r="E25" s="53"/>
      <c r="F25" s="54"/>
      <c r="G25" s="42">
        <f t="shared" ref="G25:J25" si="25">C25*$B25/100</f>
        <v>0</v>
      </c>
      <c r="H25" s="42">
        <f t="shared" si="25"/>
        <v>0</v>
      </c>
      <c r="I25" s="42">
        <f t="shared" si="25"/>
        <v>0</v>
      </c>
      <c r="J25" s="43">
        <f t="shared" si="25"/>
        <v>0</v>
      </c>
      <c r="K25" s="44">
        <f t="shared" si="2"/>
        <v>0</v>
      </c>
      <c r="L25" s="45">
        <f t="shared" si="3"/>
        <v>0</v>
      </c>
      <c r="M25" s="3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3"/>
    </row>
    <row r="26" spans="1:30" ht="14.25" customHeight="1" x14ac:dyDescent="0.25">
      <c r="A26" s="37"/>
      <c r="B26" s="51"/>
      <c r="C26" s="52"/>
      <c r="D26" s="53"/>
      <c r="E26" s="53"/>
      <c r="F26" s="54"/>
      <c r="G26" s="42">
        <f t="shared" ref="G26:J26" si="26">C26*$B26/100</f>
        <v>0</v>
      </c>
      <c r="H26" s="42">
        <f t="shared" si="26"/>
        <v>0</v>
      </c>
      <c r="I26" s="42">
        <f t="shared" si="26"/>
        <v>0</v>
      </c>
      <c r="J26" s="43">
        <f t="shared" si="26"/>
        <v>0</v>
      </c>
      <c r="K26" s="44">
        <f t="shared" si="2"/>
        <v>0</v>
      </c>
      <c r="L26" s="45">
        <f t="shared" si="3"/>
        <v>0</v>
      </c>
      <c r="M26" s="3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3"/>
    </row>
    <row r="27" spans="1:30" ht="14.25" customHeight="1" x14ac:dyDescent="0.25">
      <c r="A27" s="37"/>
      <c r="B27" s="51"/>
      <c r="C27" s="52"/>
      <c r="D27" s="53"/>
      <c r="E27" s="53"/>
      <c r="F27" s="54"/>
      <c r="G27" s="42">
        <f t="shared" ref="G27:J27" si="27">C27*$B27/100</f>
        <v>0</v>
      </c>
      <c r="H27" s="42">
        <f t="shared" si="27"/>
        <v>0</v>
      </c>
      <c r="I27" s="42">
        <f t="shared" si="27"/>
        <v>0</v>
      </c>
      <c r="J27" s="43">
        <f t="shared" si="27"/>
        <v>0</v>
      </c>
      <c r="K27" s="44">
        <f t="shared" si="2"/>
        <v>0</v>
      </c>
      <c r="L27" s="45">
        <f t="shared" si="3"/>
        <v>0</v>
      </c>
      <c r="M27" s="3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3"/>
    </row>
    <row r="28" spans="1:30" ht="14.25" customHeight="1" x14ac:dyDescent="0.25">
      <c r="A28" s="27" t="s">
        <v>21</v>
      </c>
      <c r="B28" s="28">
        <f t="shared" ref="B28:F28" si="28">SUM(B29:B33)</f>
        <v>50</v>
      </c>
      <c r="C28" s="28">
        <f t="shared" si="28"/>
        <v>430</v>
      </c>
      <c r="D28" s="32">
        <f t="shared" si="28"/>
        <v>9</v>
      </c>
      <c r="E28" s="32">
        <f t="shared" si="28"/>
        <v>17</v>
      </c>
      <c r="F28" s="55">
        <f t="shared" si="28"/>
        <v>59</v>
      </c>
      <c r="G28" s="31">
        <f>(SUM(G29:G33))/$G5</f>
        <v>0.10643353596958477</v>
      </c>
      <c r="H28" s="32">
        <f t="shared" ref="H28:J28" si="29">SUM(H29:H33)</f>
        <v>4.5</v>
      </c>
      <c r="I28" s="32">
        <f t="shared" si="29"/>
        <v>8.5</v>
      </c>
      <c r="J28" s="32">
        <f t="shared" si="29"/>
        <v>29.5</v>
      </c>
      <c r="K28" s="34">
        <f t="shared" si="2"/>
        <v>50</v>
      </c>
      <c r="L28" s="35">
        <f t="shared" si="3"/>
        <v>300</v>
      </c>
      <c r="M28" s="25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3"/>
    </row>
    <row r="29" spans="1:30" ht="14.25" customHeight="1" x14ac:dyDescent="0.25">
      <c r="A29" s="92" t="s">
        <v>365</v>
      </c>
      <c r="B29" s="51">
        <v>50</v>
      </c>
      <c r="C29" s="39">
        <f>'таблица каллорийности'!E39</f>
        <v>430</v>
      </c>
      <c r="D29" s="40">
        <f>'таблица каллорийности'!B39</f>
        <v>9</v>
      </c>
      <c r="E29" s="40">
        <f>'таблица каллорийности'!C39</f>
        <v>17</v>
      </c>
      <c r="F29" s="41">
        <f>'таблица каллорийности'!D39</f>
        <v>59</v>
      </c>
      <c r="G29" s="42">
        <f t="shared" ref="G29:J29" si="30">C29*$B29/100</f>
        <v>215</v>
      </c>
      <c r="H29" s="42">
        <f t="shared" si="30"/>
        <v>4.5</v>
      </c>
      <c r="I29" s="42">
        <f t="shared" si="30"/>
        <v>8.5</v>
      </c>
      <c r="J29" s="43">
        <f t="shared" si="30"/>
        <v>29.5</v>
      </c>
      <c r="K29" s="44">
        <f t="shared" si="2"/>
        <v>50</v>
      </c>
      <c r="L29" s="45">
        <f t="shared" si="3"/>
        <v>300</v>
      </c>
      <c r="M29" s="143" t="s">
        <v>429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3"/>
    </row>
    <row r="30" spans="1:30" ht="14.25" customHeight="1" x14ac:dyDescent="0.25">
      <c r="A30" s="37"/>
      <c r="B30" s="51"/>
      <c r="C30" s="39"/>
      <c r="D30" s="40"/>
      <c r="E30" s="40"/>
      <c r="F30" s="41"/>
      <c r="G30" s="42">
        <f t="shared" ref="G30:J30" si="31">C30*$B30/100</f>
        <v>0</v>
      </c>
      <c r="H30" s="42">
        <f t="shared" si="31"/>
        <v>0</v>
      </c>
      <c r="I30" s="42">
        <f t="shared" si="31"/>
        <v>0</v>
      </c>
      <c r="J30" s="43">
        <f t="shared" si="31"/>
        <v>0</v>
      </c>
      <c r="K30" s="44">
        <f t="shared" si="2"/>
        <v>0</v>
      </c>
      <c r="L30" s="45">
        <f t="shared" si="3"/>
        <v>0</v>
      </c>
      <c r="M30" s="3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3"/>
    </row>
    <row r="31" spans="1:30" ht="14.25" customHeight="1" x14ac:dyDescent="0.25">
      <c r="A31" s="37"/>
      <c r="B31" s="51"/>
      <c r="C31" s="39"/>
      <c r="D31" s="40"/>
      <c r="E31" s="40"/>
      <c r="F31" s="41"/>
      <c r="G31" s="42">
        <f t="shared" ref="G31:J31" si="32">C31*$B31/100</f>
        <v>0</v>
      </c>
      <c r="H31" s="42">
        <f t="shared" si="32"/>
        <v>0</v>
      </c>
      <c r="I31" s="42">
        <f t="shared" si="32"/>
        <v>0</v>
      </c>
      <c r="J31" s="43">
        <f t="shared" si="32"/>
        <v>0</v>
      </c>
      <c r="K31" s="44">
        <f t="shared" si="2"/>
        <v>0</v>
      </c>
      <c r="L31" s="45">
        <f t="shared" si="3"/>
        <v>0</v>
      </c>
      <c r="M31" s="3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3"/>
    </row>
    <row r="32" spans="1:30" ht="14.25" customHeight="1" x14ac:dyDescent="0.25">
      <c r="A32" s="37"/>
      <c r="B32" s="51"/>
      <c r="C32" s="39"/>
      <c r="D32" s="40"/>
      <c r="E32" s="40"/>
      <c r="F32" s="41"/>
      <c r="G32" s="42">
        <f t="shared" ref="G32:J32" si="33">C32*$B32/100</f>
        <v>0</v>
      </c>
      <c r="H32" s="42">
        <f t="shared" si="33"/>
        <v>0</v>
      </c>
      <c r="I32" s="42">
        <f t="shared" si="33"/>
        <v>0</v>
      </c>
      <c r="J32" s="43">
        <f t="shared" si="33"/>
        <v>0</v>
      </c>
      <c r="K32" s="44">
        <f t="shared" si="2"/>
        <v>0</v>
      </c>
      <c r="L32" s="45">
        <f t="shared" si="3"/>
        <v>0</v>
      </c>
      <c r="M32" s="3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3"/>
    </row>
    <row r="33" spans="1:30" ht="14.25" customHeight="1" x14ac:dyDescent="0.25">
      <c r="A33" s="37"/>
      <c r="B33" s="51"/>
      <c r="C33" s="52"/>
      <c r="D33" s="53"/>
      <c r="E33" s="53"/>
      <c r="F33" s="54"/>
      <c r="G33" s="42">
        <f t="shared" ref="G33:J33" si="34">C33*$B33/100</f>
        <v>0</v>
      </c>
      <c r="H33" s="42">
        <f t="shared" si="34"/>
        <v>0</v>
      </c>
      <c r="I33" s="42">
        <f t="shared" si="34"/>
        <v>0</v>
      </c>
      <c r="J33" s="43">
        <f t="shared" si="34"/>
        <v>0</v>
      </c>
      <c r="K33" s="44">
        <f t="shared" si="2"/>
        <v>0</v>
      </c>
      <c r="L33" s="45">
        <f t="shared" si="3"/>
        <v>0</v>
      </c>
      <c r="M33" s="3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3"/>
    </row>
    <row r="34" spans="1:30" ht="14.25" customHeight="1" x14ac:dyDescent="0.25">
      <c r="A34" s="27" t="s">
        <v>22</v>
      </c>
      <c r="B34" s="28">
        <f t="shared" ref="B34:F34" si="35">SUM(B35:B44)</f>
        <v>246</v>
      </c>
      <c r="C34" s="28">
        <f t="shared" si="35"/>
        <v>2136</v>
      </c>
      <c r="D34" s="32">
        <f t="shared" si="35"/>
        <v>69.599999999999994</v>
      </c>
      <c r="E34" s="32">
        <f t="shared" si="35"/>
        <v>83.6</v>
      </c>
      <c r="F34" s="55">
        <f t="shared" si="35"/>
        <v>276.5</v>
      </c>
      <c r="G34" s="31">
        <f>(SUM(G35:G44))/$G5</f>
        <v>0.37100255440486329</v>
      </c>
      <c r="H34" s="32">
        <f t="shared" ref="H34:J34" si="36">SUM(H35:H44)</f>
        <v>35.743999999999993</v>
      </c>
      <c r="I34" s="32">
        <f t="shared" si="36"/>
        <v>31.528000000000002</v>
      </c>
      <c r="J34" s="55">
        <f t="shared" si="36"/>
        <v>82.296999999999997</v>
      </c>
      <c r="K34" s="34">
        <f t="shared" si="2"/>
        <v>246</v>
      </c>
      <c r="L34" s="35">
        <f t="shared" si="3"/>
        <v>1476</v>
      </c>
      <c r="M34" s="25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3"/>
    </row>
    <row r="35" spans="1:30" ht="14.25" customHeight="1" x14ac:dyDescent="0.25">
      <c r="A35" s="92" t="s">
        <v>51</v>
      </c>
      <c r="B35" s="51">
        <v>75</v>
      </c>
      <c r="C35" s="117">
        <f>'таблица каллорийности'!E2</f>
        <v>230</v>
      </c>
      <c r="D35" s="118">
        <f>'таблица каллорийности'!B2</f>
        <v>17</v>
      </c>
      <c r="E35" s="118">
        <f>'таблица каллорийности'!C2</f>
        <v>18</v>
      </c>
      <c r="F35" s="119">
        <f>'таблица каллорийности'!D2</f>
        <v>0</v>
      </c>
      <c r="G35" s="42">
        <f t="shared" ref="G35:J35" si="37">C35*$B35/100</f>
        <v>172.5</v>
      </c>
      <c r="H35" s="42">
        <f t="shared" si="37"/>
        <v>12.75</v>
      </c>
      <c r="I35" s="42">
        <f t="shared" si="37"/>
        <v>13.5</v>
      </c>
      <c r="J35" s="43">
        <f t="shared" si="37"/>
        <v>0</v>
      </c>
      <c r="K35" s="44">
        <f t="shared" si="2"/>
        <v>75</v>
      </c>
      <c r="L35" s="45">
        <f t="shared" si="3"/>
        <v>450</v>
      </c>
      <c r="M35" s="114" t="s">
        <v>443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3"/>
    </row>
    <row r="36" spans="1:30" ht="14.25" customHeight="1" x14ac:dyDescent="0.25">
      <c r="A36" s="37" t="s">
        <v>70</v>
      </c>
      <c r="B36" s="38">
        <v>80</v>
      </c>
      <c r="C36" s="120">
        <f>'таблица каллорийности'!E22</f>
        <v>330</v>
      </c>
      <c r="D36" s="121">
        <f>'таблица каллорийности'!B22</f>
        <v>13</v>
      </c>
      <c r="E36" s="121">
        <f>'таблица каллорийности'!C22</f>
        <v>2</v>
      </c>
      <c r="F36" s="122">
        <f>'таблица каллорийности'!D22</f>
        <v>68</v>
      </c>
      <c r="G36" s="42">
        <f t="shared" ref="G36:J36" si="38">C36*$B36/100</f>
        <v>264</v>
      </c>
      <c r="H36" s="42">
        <f t="shared" si="38"/>
        <v>10.4</v>
      </c>
      <c r="I36" s="42">
        <f t="shared" si="38"/>
        <v>1.6</v>
      </c>
      <c r="J36" s="43">
        <f t="shared" si="38"/>
        <v>54.4</v>
      </c>
      <c r="K36" s="44">
        <f t="shared" si="2"/>
        <v>80</v>
      </c>
      <c r="L36" s="45">
        <f t="shared" si="3"/>
        <v>480</v>
      </c>
      <c r="M36" s="36" t="s">
        <v>394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3"/>
    </row>
    <row r="37" spans="1:30" ht="14.25" customHeight="1" x14ac:dyDescent="0.25">
      <c r="A37" s="92" t="s">
        <v>91</v>
      </c>
      <c r="B37" s="51">
        <v>25</v>
      </c>
      <c r="C37" s="120">
        <v>268</v>
      </c>
      <c r="D37" s="121">
        <v>5.8</v>
      </c>
      <c r="E37" s="121">
        <v>0.5</v>
      </c>
      <c r="F37" s="122">
        <v>56.1</v>
      </c>
      <c r="G37" s="42">
        <f t="shared" ref="G37:J37" si="39">C37*$B37/100</f>
        <v>67</v>
      </c>
      <c r="H37" s="42">
        <f t="shared" si="39"/>
        <v>1.45</v>
      </c>
      <c r="I37" s="42">
        <f t="shared" si="39"/>
        <v>0.125</v>
      </c>
      <c r="J37" s="43">
        <f t="shared" si="39"/>
        <v>14.025</v>
      </c>
      <c r="K37" s="44">
        <f t="shared" si="2"/>
        <v>25</v>
      </c>
      <c r="L37" s="45">
        <f t="shared" si="3"/>
        <v>150</v>
      </c>
      <c r="M37" s="143" t="s">
        <v>441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3"/>
    </row>
    <row r="38" spans="1:30" ht="14.25" customHeight="1" x14ac:dyDescent="0.25">
      <c r="A38" s="92" t="s">
        <v>60</v>
      </c>
      <c r="B38" s="51">
        <v>40</v>
      </c>
      <c r="C38" s="120">
        <v>370</v>
      </c>
      <c r="D38" s="121">
        <v>25</v>
      </c>
      <c r="E38" s="121">
        <v>30</v>
      </c>
      <c r="F38" s="122">
        <v>0</v>
      </c>
      <c r="G38" s="42">
        <f t="shared" ref="G38:J38" si="40">C38*$B38/100</f>
        <v>148</v>
      </c>
      <c r="H38" s="42">
        <f t="shared" si="40"/>
        <v>10</v>
      </c>
      <c r="I38" s="42">
        <f t="shared" si="40"/>
        <v>12</v>
      </c>
      <c r="J38" s="43">
        <f t="shared" si="40"/>
        <v>0</v>
      </c>
      <c r="K38" s="44">
        <f t="shared" si="2"/>
        <v>40</v>
      </c>
      <c r="L38" s="45">
        <f t="shared" si="3"/>
        <v>240</v>
      </c>
      <c r="M38" s="143" t="s">
        <v>414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3"/>
    </row>
    <row r="39" spans="1:30" ht="14.25" customHeight="1" x14ac:dyDescent="0.25">
      <c r="A39" s="37" t="s">
        <v>363</v>
      </c>
      <c r="B39" s="51">
        <v>13</v>
      </c>
      <c r="C39" s="120">
        <v>538</v>
      </c>
      <c r="D39" s="121">
        <v>8.8000000000000007</v>
      </c>
      <c r="E39" s="121">
        <v>33.1</v>
      </c>
      <c r="F39" s="122">
        <v>53.4</v>
      </c>
      <c r="G39" s="42">
        <f t="shared" ref="G39:J39" si="41">C39*$B39/100</f>
        <v>69.94</v>
      </c>
      <c r="H39" s="42">
        <f t="shared" si="41"/>
        <v>1.1440000000000001</v>
      </c>
      <c r="I39" s="42">
        <f t="shared" si="41"/>
        <v>4.3029999999999999</v>
      </c>
      <c r="J39" s="43">
        <f t="shared" si="41"/>
        <v>6.9419999999999993</v>
      </c>
      <c r="K39" s="44">
        <f t="shared" si="2"/>
        <v>13</v>
      </c>
      <c r="L39" s="45">
        <f t="shared" si="3"/>
        <v>78</v>
      </c>
      <c r="M39" s="143" t="s">
        <v>367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3"/>
    </row>
    <row r="40" spans="1:30" ht="14.25" customHeight="1" x14ac:dyDescent="0.25">
      <c r="A40" s="92" t="s">
        <v>18</v>
      </c>
      <c r="B40" s="51">
        <v>6</v>
      </c>
      <c r="C40" s="120">
        <v>0</v>
      </c>
      <c r="D40" s="121">
        <v>0</v>
      </c>
      <c r="E40" s="121">
        <v>0</v>
      </c>
      <c r="F40" s="122">
        <v>0</v>
      </c>
      <c r="G40" s="42">
        <f t="shared" ref="G40:J40" si="42">C40*$B40/100</f>
        <v>0</v>
      </c>
      <c r="H40" s="42">
        <f t="shared" si="42"/>
        <v>0</v>
      </c>
      <c r="I40" s="42">
        <f t="shared" si="42"/>
        <v>0</v>
      </c>
      <c r="J40" s="43">
        <f t="shared" si="42"/>
        <v>0</v>
      </c>
      <c r="K40" s="44">
        <f t="shared" si="2"/>
        <v>6</v>
      </c>
      <c r="L40" s="45">
        <f t="shared" si="3"/>
        <v>36</v>
      </c>
      <c r="M40" s="36" t="s">
        <v>411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3"/>
    </row>
    <row r="41" spans="1:30" ht="14.25" customHeight="1" x14ac:dyDescent="0.25">
      <c r="A41" s="92" t="s">
        <v>430</v>
      </c>
      <c r="B41" s="51">
        <v>7</v>
      </c>
      <c r="C41" s="120">
        <v>400</v>
      </c>
      <c r="D41" s="121">
        <v>0</v>
      </c>
      <c r="E41" s="121">
        <v>0</v>
      </c>
      <c r="F41" s="122">
        <v>99</v>
      </c>
      <c r="G41" s="42">
        <f t="shared" ref="G41:J41" si="43">C41*$B41/100</f>
        <v>28</v>
      </c>
      <c r="H41" s="42">
        <f t="shared" si="43"/>
        <v>0</v>
      </c>
      <c r="I41" s="42">
        <f t="shared" si="43"/>
        <v>0</v>
      </c>
      <c r="J41" s="43">
        <f t="shared" si="43"/>
        <v>6.93</v>
      </c>
      <c r="K41" s="44">
        <f t="shared" si="2"/>
        <v>7</v>
      </c>
      <c r="L41" s="45">
        <f t="shared" si="3"/>
        <v>42</v>
      </c>
      <c r="M41" s="143" t="s">
        <v>431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3"/>
    </row>
    <row r="42" spans="1:30" ht="14.25" customHeight="1" x14ac:dyDescent="0.25">
      <c r="A42" s="37"/>
      <c r="B42" s="51"/>
      <c r="C42" s="120"/>
      <c r="D42" s="121"/>
      <c r="E42" s="121"/>
      <c r="F42" s="122"/>
      <c r="G42" s="42">
        <f t="shared" ref="G42:J42" si="44">C42*$B42/100</f>
        <v>0</v>
      </c>
      <c r="H42" s="42">
        <f t="shared" si="44"/>
        <v>0</v>
      </c>
      <c r="I42" s="42">
        <f t="shared" si="44"/>
        <v>0</v>
      </c>
      <c r="J42" s="43">
        <f t="shared" si="44"/>
        <v>0</v>
      </c>
      <c r="K42" s="44">
        <f t="shared" si="2"/>
        <v>0</v>
      </c>
      <c r="L42" s="45">
        <f t="shared" si="3"/>
        <v>0</v>
      </c>
      <c r="M42" s="3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3"/>
    </row>
    <row r="43" spans="1:30" ht="14.25" customHeight="1" x14ac:dyDescent="0.25">
      <c r="A43" s="37"/>
      <c r="B43" s="51"/>
      <c r="C43" s="57"/>
      <c r="D43" s="58"/>
      <c r="E43" s="58"/>
      <c r="F43" s="59"/>
      <c r="G43" s="42">
        <f t="shared" ref="G43:J43" si="45">C43*$B43/100</f>
        <v>0</v>
      </c>
      <c r="H43" s="42">
        <f t="shared" si="45"/>
        <v>0</v>
      </c>
      <c r="I43" s="42">
        <f t="shared" si="45"/>
        <v>0</v>
      </c>
      <c r="J43" s="43">
        <f t="shared" si="45"/>
        <v>0</v>
      </c>
      <c r="K43" s="44">
        <f t="shared" si="2"/>
        <v>0</v>
      </c>
      <c r="L43" s="45">
        <f t="shared" si="3"/>
        <v>0</v>
      </c>
      <c r="M43" s="3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3"/>
    </row>
    <row r="44" spans="1:30" ht="14.25" customHeight="1" x14ac:dyDescent="0.25">
      <c r="A44" s="60"/>
      <c r="B44" s="61"/>
      <c r="C44" s="62"/>
      <c r="D44" s="63"/>
      <c r="E44" s="63"/>
      <c r="F44" s="64"/>
      <c r="G44" s="65">
        <f t="shared" ref="G44:J44" si="46">C44*$B44/100</f>
        <v>0</v>
      </c>
      <c r="H44" s="65">
        <f t="shared" si="46"/>
        <v>0</v>
      </c>
      <c r="I44" s="65">
        <f t="shared" si="46"/>
        <v>0</v>
      </c>
      <c r="J44" s="66">
        <f t="shared" si="46"/>
        <v>0</v>
      </c>
      <c r="K44" s="67">
        <f t="shared" si="2"/>
        <v>0</v>
      </c>
      <c r="L44" s="68">
        <f t="shared" si="3"/>
        <v>0</v>
      </c>
      <c r="M44" s="3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3"/>
    </row>
    <row r="45" spans="1:30" ht="14.25" customHeight="1" thickTop="1" thickBot="1" x14ac:dyDescent="0.3">
      <c r="A45" s="162"/>
      <c r="B45" s="163"/>
      <c r="C45" s="163"/>
      <c r="D45" s="163"/>
      <c r="E45" s="164"/>
      <c r="F45" s="165" t="s">
        <v>25</v>
      </c>
      <c r="G45" s="164"/>
      <c r="H45" s="69">
        <f>ROUND(H5/(($H5+$I5+$J5)/6),2)</f>
        <v>1.0900000000000001</v>
      </c>
      <c r="I45" s="69">
        <f t="shared" ref="I45:J45" si="47">ROUND(I5/(($H5+$I5+$J5)/6),2)</f>
        <v>1</v>
      </c>
      <c r="J45" s="70">
        <f t="shared" si="47"/>
        <v>3.91</v>
      </c>
      <c r="K45" s="166" t="s">
        <v>26</v>
      </c>
      <c r="L45" s="167"/>
      <c r="M45" s="71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3"/>
    </row>
    <row r="46" spans="1:30" s="89" customFormat="1" ht="14.25" customHeight="1" thickTop="1" x14ac:dyDescent="0.25">
      <c r="A46" s="160" t="s">
        <v>368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1"/>
      <c r="M46" s="90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88"/>
    </row>
    <row r="47" spans="1:30" s="127" customFormat="1" ht="14.25" customHeight="1" x14ac:dyDescent="0.25">
      <c r="A47" s="17" t="s">
        <v>16</v>
      </c>
      <c r="B47" s="18">
        <f t="shared" ref="B47:J47" si="48">SUM(B48:B50)</f>
        <v>100</v>
      </c>
      <c r="C47" s="18">
        <f t="shared" si="48"/>
        <v>74</v>
      </c>
      <c r="D47" s="19">
        <f t="shared" si="48"/>
        <v>5.3000000000000007</v>
      </c>
      <c r="E47" s="19">
        <f t="shared" si="48"/>
        <v>0.4</v>
      </c>
      <c r="F47" s="20">
        <f t="shared" si="48"/>
        <v>12.8</v>
      </c>
      <c r="G47" s="21">
        <f t="shared" si="48"/>
        <v>16.850000000000001</v>
      </c>
      <c r="H47" s="22">
        <f t="shared" si="48"/>
        <v>1.0899999999999999</v>
      </c>
      <c r="I47" s="22">
        <f t="shared" si="48"/>
        <v>0.04</v>
      </c>
      <c r="J47" s="17">
        <f t="shared" si="48"/>
        <v>3.0999999999999996</v>
      </c>
      <c r="K47" s="23">
        <f>B47</f>
        <v>100</v>
      </c>
      <c r="L47" s="24">
        <f>K47*$L$3</f>
        <v>600</v>
      </c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128"/>
    </row>
    <row r="48" spans="1:30" ht="14.25" customHeight="1" x14ac:dyDescent="0.25">
      <c r="A48" s="37" t="s">
        <v>306</v>
      </c>
      <c r="B48" s="51">
        <v>45</v>
      </c>
      <c r="C48" s="96">
        <v>11</v>
      </c>
      <c r="D48" s="97">
        <v>0.8</v>
      </c>
      <c r="E48" s="97">
        <v>0</v>
      </c>
      <c r="F48" s="98">
        <v>2</v>
      </c>
      <c r="G48" s="42">
        <f t="shared" ref="G48:G50" si="49">C48*$B48/100</f>
        <v>4.95</v>
      </c>
      <c r="H48" s="42">
        <f t="shared" ref="H48:H50" si="50">D48*$B48/100</f>
        <v>0.36</v>
      </c>
      <c r="I48" s="42">
        <f t="shared" ref="I48:I50" si="51">E48*$B48/100</f>
        <v>0</v>
      </c>
      <c r="J48" s="43">
        <f t="shared" ref="J48:J50" si="52">F48*$B48/100</f>
        <v>0.9</v>
      </c>
      <c r="K48" s="44">
        <f t="shared" ref="K48:K50" si="53">B48</f>
        <v>45</v>
      </c>
      <c r="L48" s="45">
        <f t="shared" ref="L48:L50" si="54">K48*$L$3</f>
        <v>270</v>
      </c>
      <c r="M48" s="114" t="s">
        <v>415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3"/>
    </row>
    <row r="49" spans="1:30" ht="14.25" customHeight="1" x14ac:dyDescent="0.25">
      <c r="A49" s="92" t="s">
        <v>307</v>
      </c>
      <c r="B49" s="38">
        <v>45</v>
      </c>
      <c r="C49" s="93">
        <v>16</v>
      </c>
      <c r="D49" s="94">
        <v>0.8</v>
      </c>
      <c r="E49" s="94">
        <v>0</v>
      </c>
      <c r="F49" s="95">
        <v>3.2</v>
      </c>
      <c r="G49" s="42">
        <f t="shared" si="49"/>
        <v>7.2</v>
      </c>
      <c r="H49" s="42">
        <f t="shared" si="50"/>
        <v>0.36</v>
      </c>
      <c r="I49" s="42">
        <f t="shared" si="51"/>
        <v>0</v>
      </c>
      <c r="J49" s="43">
        <f t="shared" si="52"/>
        <v>1.44</v>
      </c>
      <c r="K49" s="44">
        <f t="shared" si="53"/>
        <v>45</v>
      </c>
      <c r="L49" s="45">
        <f t="shared" si="54"/>
        <v>270</v>
      </c>
      <c r="M49" s="114" t="s">
        <v>415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3"/>
    </row>
    <row r="50" spans="1:30" ht="14.25" customHeight="1" thickBot="1" x14ac:dyDescent="0.3">
      <c r="A50" s="92" t="s">
        <v>370</v>
      </c>
      <c r="B50" s="51">
        <v>10</v>
      </c>
      <c r="C50" s="57">
        <v>47</v>
      </c>
      <c r="D50" s="58">
        <v>3.7</v>
      </c>
      <c r="E50" s="58">
        <v>0.4</v>
      </c>
      <c r="F50" s="59">
        <v>7.6</v>
      </c>
      <c r="G50" s="42">
        <f t="shared" si="49"/>
        <v>4.7</v>
      </c>
      <c r="H50" s="42">
        <f t="shared" si="50"/>
        <v>0.37</v>
      </c>
      <c r="I50" s="42">
        <f t="shared" si="51"/>
        <v>0.04</v>
      </c>
      <c r="J50" s="43">
        <f t="shared" si="52"/>
        <v>0.76</v>
      </c>
      <c r="K50" s="44">
        <f t="shared" si="53"/>
        <v>10</v>
      </c>
      <c r="L50" s="45">
        <f t="shared" si="54"/>
        <v>60</v>
      </c>
      <c r="M50" s="114" t="s">
        <v>415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3"/>
    </row>
    <row r="51" spans="1:30" ht="14.25" customHeight="1" thickTop="1" thickBot="1" x14ac:dyDescent="0.3">
      <c r="A51" s="162"/>
      <c r="B51" s="163"/>
      <c r="C51" s="163"/>
      <c r="D51" s="163"/>
      <c r="E51" s="164"/>
      <c r="F51" s="165" t="s">
        <v>25</v>
      </c>
      <c r="G51" s="164"/>
      <c r="H51" s="69">
        <f>ROUND(H47/(($H47+$I47+$J47)/6),2)</f>
        <v>1.55</v>
      </c>
      <c r="I51" s="69">
        <f>ROUND(I47/(($H47+$I47+$J47)/6),2)</f>
        <v>0.06</v>
      </c>
      <c r="J51" s="70">
        <f>ROUND(J47/(($H47+$I47+$J47)/6),2)</f>
        <v>4.4000000000000004</v>
      </c>
      <c r="K51" s="166" t="s">
        <v>26</v>
      </c>
      <c r="L51" s="167"/>
      <c r="M51" s="3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3"/>
    </row>
    <row r="52" spans="1:30" ht="14.25" customHeight="1" thickTop="1" thickBot="1" x14ac:dyDescent="0.3">
      <c r="A52" s="168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3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3"/>
    </row>
    <row r="53" spans="1:30" ht="14.25" customHeight="1" thickTop="1" x14ac:dyDescent="0.25">
      <c r="A53" s="72" t="s">
        <v>27</v>
      </c>
      <c r="B53" s="73">
        <f>SUM(B54,B65,B76,B82)</f>
        <v>604</v>
      </c>
      <c r="C53" s="73">
        <f>SUM(C54,C65,C76,C82)</f>
        <v>6251</v>
      </c>
      <c r="D53" s="74">
        <f>SUM(D54,D65,D76,D82)</f>
        <v>120.9</v>
      </c>
      <c r="E53" s="74">
        <f>SUM(E54,E65,E76,E82)</f>
        <v>218.4</v>
      </c>
      <c r="F53" s="75">
        <f>SUM(F54,F65,F76,F82)</f>
        <v>942.7</v>
      </c>
      <c r="G53" s="113">
        <f>SUM(G55:G64,G66:G75,G77:G81,G83:G92)</f>
        <v>2079.4</v>
      </c>
      <c r="H53" s="76">
        <f>SUM(H54,H65,H76,H82)</f>
        <v>53.760000000000005</v>
      </c>
      <c r="I53" s="76">
        <f>SUM(I54,I65,I76,I82)</f>
        <v>74.784999999999997</v>
      </c>
      <c r="J53" s="72">
        <f>SUM(J54,J65,J76,J82)</f>
        <v>294.18500000000006</v>
      </c>
      <c r="K53" s="112">
        <f t="shared" ref="K53:K92" si="55">B53</f>
        <v>604</v>
      </c>
      <c r="L53" s="77">
        <f t="shared" ref="L53:L92" si="56">K53*$L$3</f>
        <v>3624</v>
      </c>
      <c r="M53" s="3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3"/>
    </row>
    <row r="54" spans="1:30" ht="14.25" customHeight="1" x14ac:dyDescent="0.25">
      <c r="A54" s="27" t="s">
        <v>28</v>
      </c>
      <c r="B54" s="28">
        <f>SUM(B55:B64)</f>
        <v>193</v>
      </c>
      <c r="C54" s="28">
        <f>SUM(C55:C64)</f>
        <v>2468</v>
      </c>
      <c r="D54" s="29">
        <f>SUM(D55:D64)</f>
        <v>23.2</v>
      </c>
      <c r="E54" s="29">
        <f>SUM(E55:E64)</f>
        <v>108.5</v>
      </c>
      <c r="F54" s="30">
        <f>SUM(F55:F64)</f>
        <v>353.1</v>
      </c>
      <c r="G54" s="31">
        <f>(SUM(G55:G64))/$G53</f>
        <v>0.35683370202943154</v>
      </c>
      <c r="H54" s="32">
        <f>SUM(H55:H64)</f>
        <v>10.35</v>
      </c>
      <c r="I54" s="32">
        <f>SUM(I55:I64)</f>
        <v>28.425000000000001</v>
      </c>
      <c r="J54" s="33">
        <f>SUM(J55:J64)</f>
        <v>110.55500000000001</v>
      </c>
      <c r="K54" s="34">
        <f t="shared" si="55"/>
        <v>193</v>
      </c>
      <c r="L54" s="35">
        <f t="shared" si="56"/>
        <v>1158</v>
      </c>
      <c r="M54" s="3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3"/>
    </row>
    <row r="55" spans="1:30" ht="14.25" customHeight="1" x14ac:dyDescent="0.25">
      <c r="A55" s="37" t="s">
        <v>69</v>
      </c>
      <c r="B55" s="51">
        <v>70</v>
      </c>
      <c r="C55" s="117">
        <v>350</v>
      </c>
      <c r="D55" s="118">
        <v>8</v>
      </c>
      <c r="E55" s="118">
        <v>0</v>
      </c>
      <c r="F55" s="119">
        <v>78</v>
      </c>
      <c r="G55" s="42">
        <f t="shared" ref="G55:J55" si="57">C55*$B55/100</f>
        <v>245</v>
      </c>
      <c r="H55" s="42">
        <f t="shared" si="57"/>
        <v>5.6</v>
      </c>
      <c r="I55" s="42">
        <f t="shared" si="57"/>
        <v>0</v>
      </c>
      <c r="J55" s="43">
        <f t="shared" si="57"/>
        <v>54.6</v>
      </c>
      <c r="K55" s="44">
        <f t="shared" si="55"/>
        <v>70</v>
      </c>
      <c r="L55" s="45">
        <f t="shared" si="56"/>
        <v>420</v>
      </c>
      <c r="M55" s="114" t="s">
        <v>410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3"/>
    </row>
    <row r="56" spans="1:30" ht="14.25" customHeight="1" x14ac:dyDescent="0.25">
      <c r="A56" s="37" t="s">
        <v>80</v>
      </c>
      <c r="B56" s="51">
        <v>20</v>
      </c>
      <c r="C56" s="52">
        <f>'таблица каллорийности'!E34</f>
        <v>230</v>
      </c>
      <c r="D56" s="80">
        <f>'таблица каллорийности'!B34</f>
        <v>2</v>
      </c>
      <c r="E56" s="53">
        <f>'таблица каллорийности'!C34</f>
        <v>1</v>
      </c>
      <c r="F56" s="54">
        <f>'таблица каллорийности'!D34</f>
        <v>65</v>
      </c>
      <c r="G56" s="42">
        <f t="shared" ref="G56:J56" si="58">C56*$B56/100</f>
        <v>46</v>
      </c>
      <c r="H56" s="42">
        <f t="shared" si="58"/>
        <v>0.4</v>
      </c>
      <c r="I56" s="42">
        <f t="shared" si="58"/>
        <v>0.2</v>
      </c>
      <c r="J56" s="43">
        <f t="shared" si="58"/>
        <v>13</v>
      </c>
      <c r="K56" s="44">
        <f t="shared" si="55"/>
        <v>20</v>
      </c>
      <c r="L56" s="45">
        <f t="shared" si="56"/>
        <v>120</v>
      </c>
      <c r="M56" s="3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3"/>
    </row>
    <row r="57" spans="1:30" ht="14.25" customHeight="1" x14ac:dyDescent="0.25">
      <c r="A57" s="37" t="s">
        <v>59</v>
      </c>
      <c r="B57" s="51">
        <v>40</v>
      </c>
      <c r="C57" s="52">
        <v>340</v>
      </c>
      <c r="D57" s="53">
        <v>7</v>
      </c>
      <c r="E57" s="53">
        <v>9</v>
      </c>
      <c r="F57" s="54">
        <v>55</v>
      </c>
      <c r="G57" s="42">
        <f t="shared" ref="G57:J57" si="59">C57*$B57/100</f>
        <v>136</v>
      </c>
      <c r="H57" s="42">
        <f t="shared" si="59"/>
        <v>2.8</v>
      </c>
      <c r="I57" s="42">
        <f t="shared" si="59"/>
        <v>3.6</v>
      </c>
      <c r="J57" s="43">
        <f t="shared" si="59"/>
        <v>22</v>
      </c>
      <c r="K57" s="44">
        <f t="shared" si="55"/>
        <v>40</v>
      </c>
      <c r="L57" s="45">
        <f t="shared" si="56"/>
        <v>240</v>
      </c>
      <c r="M57" s="114" t="s">
        <v>417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3"/>
    </row>
    <row r="58" spans="1:30" ht="14.25" customHeight="1" x14ac:dyDescent="0.25">
      <c r="A58" s="92" t="s">
        <v>91</v>
      </c>
      <c r="B58" s="51">
        <v>25</v>
      </c>
      <c r="C58" s="52">
        <v>268</v>
      </c>
      <c r="D58" s="53">
        <v>5.8</v>
      </c>
      <c r="E58" s="53">
        <v>0.5</v>
      </c>
      <c r="F58" s="54">
        <v>56.1</v>
      </c>
      <c r="G58" s="42">
        <f t="shared" ref="G58:J58" si="60">C58*$B58/100</f>
        <v>67</v>
      </c>
      <c r="H58" s="42">
        <f t="shared" si="60"/>
        <v>1.45</v>
      </c>
      <c r="I58" s="42">
        <f t="shared" si="60"/>
        <v>0.125</v>
      </c>
      <c r="J58" s="43">
        <f t="shared" si="60"/>
        <v>14.025</v>
      </c>
      <c r="K58" s="44">
        <f t="shared" si="55"/>
        <v>25</v>
      </c>
      <c r="L58" s="45">
        <f t="shared" si="56"/>
        <v>150</v>
      </c>
      <c r="M58" s="143" t="s">
        <v>441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3"/>
    </row>
    <row r="59" spans="1:30" ht="14.25" customHeight="1" x14ac:dyDescent="0.25">
      <c r="A59" s="92" t="s">
        <v>62</v>
      </c>
      <c r="B59" s="51">
        <v>25</v>
      </c>
      <c r="C59" s="52">
        <v>880</v>
      </c>
      <c r="D59" s="53">
        <v>0.4</v>
      </c>
      <c r="E59" s="53">
        <v>98</v>
      </c>
      <c r="F59" s="54">
        <v>0</v>
      </c>
      <c r="G59" s="42">
        <f t="shared" ref="G59:J59" si="61">C59*$B59/100</f>
        <v>220</v>
      </c>
      <c r="H59" s="42">
        <f t="shared" si="61"/>
        <v>0.1</v>
      </c>
      <c r="I59" s="42">
        <f t="shared" si="61"/>
        <v>24.5</v>
      </c>
      <c r="J59" s="43">
        <f t="shared" si="61"/>
        <v>0</v>
      </c>
      <c r="K59" s="44">
        <f t="shared" si="55"/>
        <v>25</v>
      </c>
      <c r="L59" s="45">
        <f t="shared" si="56"/>
        <v>150</v>
      </c>
      <c r="M59" s="114" t="s">
        <v>416</v>
      </c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3"/>
    </row>
    <row r="60" spans="1:30" ht="14.25" customHeight="1" x14ac:dyDescent="0.25">
      <c r="A60" s="92" t="s">
        <v>18</v>
      </c>
      <c r="B60" s="51">
        <v>6</v>
      </c>
      <c r="C60" s="52">
        <v>0</v>
      </c>
      <c r="D60" s="53">
        <v>0</v>
      </c>
      <c r="E60" s="53">
        <v>0</v>
      </c>
      <c r="F60" s="54">
        <v>0</v>
      </c>
      <c r="G60" s="42">
        <f t="shared" ref="G60:J60" si="62">C60*$B60/100</f>
        <v>0</v>
      </c>
      <c r="H60" s="42">
        <f t="shared" si="62"/>
        <v>0</v>
      </c>
      <c r="I60" s="42">
        <f t="shared" si="62"/>
        <v>0</v>
      </c>
      <c r="J60" s="43">
        <f t="shared" si="62"/>
        <v>0</v>
      </c>
      <c r="K60" s="44">
        <f t="shared" si="55"/>
        <v>6</v>
      </c>
      <c r="L60" s="45">
        <f t="shared" si="56"/>
        <v>36</v>
      </c>
      <c r="M60" s="36" t="s">
        <v>411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3"/>
    </row>
    <row r="61" spans="1:30" ht="14.25" customHeight="1" x14ac:dyDescent="0.25">
      <c r="A61" s="92" t="s">
        <v>430</v>
      </c>
      <c r="B61" s="51">
        <v>7</v>
      </c>
      <c r="C61" s="120">
        <v>400</v>
      </c>
      <c r="D61" s="121">
        <v>0</v>
      </c>
      <c r="E61" s="121">
        <v>0</v>
      </c>
      <c r="F61" s="122">
        <v>99</v>
      </c>
      <c r="G61" s="42">
        <f t="shared" ref="G61:J61" si="63">C61*$B61/100</f>
        <v>28</v>
      </c>
      <c r="H61" s="42">
        <f t="shared" si="63"/>
        <v>0</v>
      </c>
      <c r="I61" s="42">
        <f t="shared" si="63"/>
        <v>0</v>
      </c>
      <c r="J61" s="43">
        <f t="shared" si="63"/>
        <v>6.93</v>
      </c>
      <c r="K61" s="44">
        <f t="shared" si="55"/>
        <v>7</v>
      </c>
      <c r="L61" s="45">
        <f t="shared" si="56"/>
        <v>42</v>
      </c>
      <c r="M61" s="143" t="s">
        <v>431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3"/>
    </row>
    <row r="62" spans="1:30" ht="14.25" customHeight="1" x14ac:dyDescent="0.25">
      <c r="A62" s="92"/>
      <c r="B62" s="51"/>
      <c r="C62" s="52"/>
      <c r="D62" s="53"/>
      <c r="E62" s="53"/>
      <c r="F62" s="54"/>
      <c r="G62" s="42">
        <f t="shared" ref="G62:J62" si="64">C62*$B62/100</f>
        <v>0</v>
      </c>
      <c r="H62" s="42">
        <f t="shared" si="64"/>
        <v>0</v>
      </c>
      <c r="I62" s="42">
        <f t="shared" si="64"/>
        <v>0</v>
      </c>
      <c r="J62" s="43">
        <f t="shared" si="64"/>
        <v>0</v>
      </c>
      <c r="K62" s="44">
        <f t="shared" si="55"/>
        <v>0</v>
      </c>
      <c r="L62" s="45">
        <f t="shared" si="56"/>
        <v>0</v>
      </c>
      <c r="M62" s="3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3"/>
    </row>
    <row r="63" spans="1:30" ht="14.25" customHeight="1" x14ac:dyDescent="0.25">
      <c r="A63" s="37"/>
      <c r="B63" s="51"/>
      <c r="C63" s="52"/>
      <c r="D63" s="53"/>
      <c r="E63" s="53"/>
      <c r="F63" s="54"/>
      <c r="G63" s="42">
        <f t="shared" ref="G63:J63" si="65">C63*$B63/100</f>
        <v>0</v>
      </c>
      <c r="H63" s="42">
        <f t="shared" si="65"/>
        <v>0</v>
      </c>
      <c r="I63" s="42">
        <f t="shared" si="65"/>
        <v>0</v>
      </c>
      <c r="J63" s="43">
        <f t="shared" si="65"/>
        <v>0</v>
      </c>
      <c r="K63" s="44">
        <f t="shared" si="55"/>
        <v>0</v>
      </c>
      <c r="L63" s="45">
        <f t="shared" si="56"/>
        <v>0</v>
      </c>
      <c r="M63" s="3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3"/>
    </row>
    <row r="64" spans="1:30" ht="14.25" customHeight="1" x14ac:dyDescent="0.25">
      <c r="A64" s="37"/>
      <c r="B64" s="51"/>
      <c r="C64" s="52"/>
      <c r="D64" s="53"/>
      <c r="E64" s="53"/>
      <c r="F64" s="54"/>
      <c r="G64" s="42">
        <f t="shared" ref="G64:J64" si="66">C64*$B64/100</f>
        <v>0</v>
      </c>
      <c r="H64" s="42">
        <f t="shared" si="66"/>
        <v>0</v>
      </c>
      <c r="I64" s="42">
        <f t="shared" si="66"/>
        <v>0</v>
      </c>
      <c r="J64" s="43">
        <f t="shared" si="66"/>
        <v>0</v>
      </c>
      <c r="K64" s="44">
        <f t="shared" si="55"/>
        <v>0</v>
      </c>
      <c r="L64" s="45">
        <f t="shared" si="56"/>
        <v>0</v>
      </c>
      <c r="M64" s="25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3"/>
    </row>
    <row r="65" spans="1:30" ht="14.25" customHeight="1" x14ac:dyDescent="0.25">
      <c r="A65" s="27" t="s">
        <v>29</v>
      </c>
      <c r="B65" s="28">
        <f>SUM(B66:B75)</f>
        <v>108</v>
      </c>
      <c r="C65" s="28">
        <f t="shared" ref="C65:F65" si="67">SUM(C66:C74)</f>
        <v>1379</v>
      </c>
      <c r="D65" s="32">
        <f t="shared" si="67"/>
        <v>26.2</v>
      </c>
      <c r="E65" s="32">
        <f t="shared" si="67"/>
        <v>37.9</v>
      </c>
      <c r="F65" s="55">
        <f t="shared" si="67"/>
        <v>225</v>
      </c>
      <c r="G65" s="31">
        <f>(SUM(G66:G75))/$G53</f>
        <v>0.16899105511205154</v>
      </c>
      <c r="H65" s="32">
        <f t="shared" ref="H65:J65" si="68">SUM(H66:H75)</f>
        <v>9.61</v>
      </c>
      <c r="I65" s="32">
        <f t="shared" si="68"/>
        <v>15.085000000000001</v>
      </c>
      <c r="J65" s="33">
        <f t="shared" si="68"/>
        <v>41.924999999999997</v>
      </c>
      <c r="K65" s="34">
        <f t="shared" si="55"/>
        <v>108</v>
      </c>
      <c r="L65" s="35">
        <f t="shared" si="56"/>
        <v>648</v>
      </c>
      <c r="M65" s="3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3"/>
    </row>
    <row r="66" spans="1:30" ht="14.25" customHeight="1" x14ac:dyDescent="0.25">
      <c r="A66" s="92" t="s">
        <v>91</v>
      </c>
      <c r="B66" s="51">
        <v>25</v>
      </c>
      <c r="C66" s="39">
        <v>268</v>
      </c>
      <c r="D66" s="40">
        <v>5.8</v>
      </c>
      <c r="E66" s="40">
        <v>0.5</v>
      </c>
      <c r="F66" s="41">
        <v>56.1</v>
      </c>
      <c r="G66" s="42">
        <f t="shared" ref="G66:J66" si="69">C66*$B66/100</f>
        <v>67</v>
      </c>
      <c r="H66" s="42">
        <f t="shared" si="69"/>
        <v>1.45</v>
      </c>
      <c r="I66" s="42">
        <f t="shared" si="69"/>
        <v>0.125</v>
      </c>
      <c r="J66" s="43">
        <f t="shared" si="69"/>
        <v>14.025</v>
      </c>
      <c r="K66" s="44">
        <f t="shared" si="55"/>
        <v>25</v>
      </c>
      <c r="L66" s="45">
        <f t="shared" si="56"/>
        <v>150</v>
      </c>
      <c r="M66" s="143" t="s">
        <v>441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3"/>
    </row>
    <row r="67" spans="1:30" ht="14.25" customHeight="1" x14ac:dyDescent="0.25">
      <c r="A67" s="92" t="s">
        <v>163</v>
      </c>
      <c r="B67" s="51">
        <v>40</v>
      </c>
      <c r="C67" s="52">
        <v>431</v>
      </c>
      <c r="D67" s="53">
        <v>20.399999999999999</v>
      </c>
      <c r="E67" s="53">
        <v>37.4</v>
      </c>
      <c r="F67" s="54">
        <v>0</v>
      </c>
      <c r="G67" s="42">
        <f t="shared" ref="G67:J67" si="70">C67*$B67/100</f>
        <v>172.4</v>
      </c>
      <c r="H67" s="42">
        <f t="shared" si="70"/>
        <v>8.16</v>
      </c>
      <c r="I67" s="42">
        <f t="shared" si="70"/>
        <v>14.96</v>
      </c>
      <c r="J67" s="43">
        <f t="shared" si="70"/>
        <v>0</v>
      </c>
      <c r="K67" s="44">
        <f t="shared" si="55"/>
        <v>40</v>
      </c>
      <c r="L67" s="45">
        <f t="shared" si="56"/>
        <v>240</v>
      </c>
      <c r="M67" s="146" t="s">
        <v>428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3"/>
    </row>
    <row r="68" spans="1:30" ht="14.25" customHeight="1" x14ac:dyDescent="0.25">
      <c r="A68" s="92" t="s">
        <v>280</v>
      </c>
      <c r="B68" s="51">
        <v>30</v>
      </c>
      <c r="C68" s="52">
        <v>280</v>
      </c>
      <c r="D68" s="53">
        <v>0</v>
      </c>
      <c r="E68" s="53">
        <v>0</v>
      </c>
      <c r="F68" s="54">
        <v>69.900000000000006</v>
      </c>
      <c r="G68" s="42">
        <f t="shared" ref="G68:J68" si="71">C68*$B68/100</f>
        <v>84</v>
      </c>
      <c r="H68" s="42">
        <f t="shared" si="71"/>
        <v>0</v>
      </c>
      <c r="I68" s="42">
        <f t="shared" si="71"/>
        <v>0</v>
      </c>
      <c r="J68" s="43">
        <f t="shared" si="71"/>
        <v>20.97</v>
      </c>
      <c r="K68" s="44">
        <f t="shared" si="55"/>
        <v>30</v>
      </c>
      <c r="L68" s="45">
        <f t="shared" si="56"/>
        <v>180</v>
      </c>
      <c r="M68" s="143" t="s">
        <v>435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3"/>
    </row>
    <row r="69" spans="1:30" ht="14.25" customHeight="1" x14ac:dyDescent="0.25">
      <c r="A69" s="92" t="s">
        <v>18</v>
      </c>
      <c r="B69" s="51">
        <v>6</v>
      </c>
      <c r="C69" s="52">
        <v>0</v>
      </c>
      <c r="D69" s="53">
        <v>0</v>
      </c>
      <c r="E69" s="53">
        <v>0</v>
      </c>
      <c r="F69" s="54">
        <v>0</v>
      </c>
      <c r="G69" s="42">
        <f t="shared" ref="G69:J69" si="72">C69*$B69/100</f>
        <v>0</v>
      </c>
      <c r="H69" s="42">
        <f t="shared" si="72"/>
        <v>0</v>
      </c>
      <c r="I69" s="42">
        <f t="shared" si="72"/>
        <v>0</v>
      </c>
      <c r="J69" s="43">
        <f t="shared" si="72"/>
        <v>0</v>
      </c>
      <c r="K69" s="44">
        <f t="shared" si="55"/>
        <v>6</v>
      </c>
      <c r="L69" s="45">
        <f t="shared" si="56"/>
        <v>36</v>
      </c>
      <c r="M69" s="36" t="s">
        <v>411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3"/>
    </row>
    <row r="70" spans="1:30" ht="14.25" customHeight="1" x14ac:dyDescent="0.25">
      <c r="A70" s="92" t="s">
        <v>430</v>
      </c>
      <c r="B70" s="51">
        <v>7</v>
      </c>
      <c r="C70" s="52">
        <v>400</v>
      </c>
      <c r="D70" s="53">
        <v>0</v>
      </c>
      <c r="E70" s="53">
        <v>0</v>
      </c>
      <c r="F70" s="54">
        <v>99</v>
      </c>
      <c r="G70" s="42">
        <f t="shared" ref="G70:J70" si="73">C70*$B70/100</f>
        <v>28</v>
      </c>
      <c r="H70" s="42">
        <f t="shared" si="73"/>
        <v>0</v>
      </c>
      <c r="I70" s="42">
        <f t="shared" si="73"/>
        <v>0</v>
      </c>
      <c r="J70" s="43">
        <f t="shared" si="73"/>
        <v>6.93</v>
      </c>
      <c r="K70" s="44">
        <f t="shared" si="55"/>
        <v>7</v>
      </c>
      <c r="L70" s="45">
        <f t="shared" si="56"/>
        <v>42</v>
      </c>
      <c r="M70" s="143" t="s">
        <v>431</v>
      </c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3"/>
    </row>
    <row r="71" spans="1:30" ht="14.25" customHeight="1" x14ac:dyDescent="0.25">
      <c r="A71" s="37"/>
      <c r="B71" s="51"/>
      <c r="C71" s="52"/>
      <c r="D71" s="53"/>
      <c r="E71" s="53"/>
      <c r="F71" s="54"/>
      <c r="G71" s="42">
        <f t="shared" ref="G71:J71" si="74">C71*$B71/100</f>
        <v>0</v>
      </c>
      <c r="H71" s="42">
        <f t="shared" si="74"/>
        <v>0</v>
      </c>
      <c r="I71" s="42">
        <f t="shared" si="74"/>
        <v>0</v>
      </c>
      <c r="J71" s="43">
        <f t="shared" si="74"/>
        <v>0</v>
      </c>
      <c r="K71" s="44">
        <f t="shared" si="55"/>
        <v>0</v>
      </c>
      <c r="L71" s="45">
        <f t="shared" si="56"/>
        <v>0</v>
      </c>
      <c r="M71" s="3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3"/>
    </row>
    <row r="72" spans="1:30" ht="14.25" customHeight="1" x14ac:dyDescent="0.25">
      <c r="A72" s="92"/>
      <c r="B72" s="51"/>
      <c r="C72" s="52"/>
      <c r="D72" s="53"/>
      <c r="E72" s="53"/>
      <c r="F72" s="54"/>
      <c r="G72" s="42">
        <f t="shared" ref="G72:J72" si="75">C72*$B72/100</f>
        <v>0</v>
      </c>
      <c r="H72" s="42">
        <f t="shared" si="75"/>
        <v>0</v>
      </c>
      <c r="I72" s="42">
        <f t="shared" si="75"/>
        <v>0</v>
      </c>
      <c r="J72" s="43">
        <f t="shared" si="75"/>
        <v>0</v>
      </c>
      <c r="K72" s="44">
        <f t="shared" si="55"/>
        <v>0</v>
      </c>
      <c r="L72" s="45">
        <f t="shared" si="56"/>
        <v>0</v>
      </c>
      <c r="M72" s="3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3"/>
    </row>
    <row r="73" spans="1:30" ht="14.25" customHeight="1" x14ac:dyDescent="0.25">
      <c r="A73" s="92"/>
      <c r="B73" s="51"/>
      <c r="C73" s="52"/>
      <c r="D73" s="53"/>
      <c r="E73" s="53"/>
      <c r="F73" s="54"/>
      <c r="G73" s="42">
        <f t="shared" ref="G73:J73" si="76">C73*$B73/100</f>
        <v>0</v>
      </c>
      <c r="H73" s="42">
        <f t="shared" si="76"/>
        <v>0</v>
      </c>
      <c r="I73" s="42">
        <f t="shared" si="76"/>
        <v>0</v>
      </c>
      <c r="J73" s="43">
        <f t="shared" si="76"/>
        <v>0</v>
      </c>
      <c r="K73" s="44">
        <f t="shared" si="55"/>
        <v>0</v>
      </c>
      <c r="L73" s="45">
        <f t="shared" si="56"/>
        <v>0</v>
      </c>
      <c r="M73" s="3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3"/>
    </row>
    <row r="74" spans="1:30" ht="14.25" customHeight="1" x14ac:dyDescent="0.25">
      <c r="A74" s="37"/>
      <c r="B74" s="51"/>
      <c r="C74" s="52"/>
      <c r="D74" s="53"/>
      <c r="E74" s="53"/>
      <c r="F74" s="54"/>
      <c r="G74" s="42">
        <f t="shared" ref="G74:J74" si="77">C74*$B74/100</f>
        <v>0</v>
      </c>
      <c r="H74" s="42">
        <f t="shared" si="77"/>
        <v>0</v>
      </c>
      <c r="I74" s="42">
        <f t="shared" si="77"/>
        <v>0</v>
      </c>
      <c r="J74" s="43">
        <f t="shared" si="77"/>
        <v>0</v>
      </c>
      <c r="K74" s="44">
        <f t="shared" si="55"/>
        <v>0</v>
      </c>
      <c r="L74" s="45">
        <f t="shared" si="56"/>
        <v>0</v>
      </c>
      <c r="M74" s="3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3"/>
    </row>
    <row r="75" spans="1:30" ht="14.25" customHeight="1" x14ac:dyDescent="0.25">
      <c r="A75" s="37"/>
      <c r="B75" s="51"/>
      <c r="C75" s="52"/>
      <c r="D75" s="53"/>
      <c r="E75" s="53"/>
      <c r="F75" s="54"/>
      <c r="G75" s="42">
        <f t="shared" ref="G75:J75" si="78">C75*$B75/100</f>
        <v>0</v>
      </c>
      <c r="H75" s="42">
        <f t="shared" si="78"/>
        <v>0</v>
      </c>
      <c r="I75" s="42">
        <f t="shared" si="78"/>
        <v>0</v>
      </c>
      <c r="J75" s="43">
        <f t="shared" si="78"/>
        <v>0</v>
      </c>
      <c r="K75" s="44">
        <f t="shared" si="55"/>
        <v>0</v>
      </c>
      <c r="L75" s="45">
        <f t="shared" si="56"/>
        <v>0</v>
      </c>
      <c r="M75" s="3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3"/>
    </row>
    <row r="76" spans="1:30" ht="14.25" customHeight="1" x14ac:dyDescent="0.25">
      <c r="A76" s="27" t="s">
        <v>30</v>
      </c>
      <c r="B76" s="28">
        <f t="shared" ref="B76:F76" si="79">SUM(B77:B81)</f>
        <v>50</v>
      </c>
      <c r="C76" s="28">
        <f t="shared" si="79"/>
        <v>430</v>
      </c>
      <c r="D76" s="32">
        <f t="shared" si="79"/>
        <v>9</v>
      </c>
      <c r="E76" s="32">
        <f t="shared" si="79"/>
        <v>17</v>
      </c>
      <c r="F76" s="55">
        <f t="shared" si="79"/>
        <v>59</v>
      </c>
      <c r="G76" s="31">
        <f>(SUM(G77:G81))/$G53</f>
        <v>0.10339521015677598</v>
      </c>
      <c r="H76" s="32">
        <f t="shared" ref="H76:J76" si="80">SUM(H77:H81)</f>
        <v>4.5</v>
      </c>
      <c r="I76" s="32">
        <f t="shared" si="80"/>
        <v>8.5</v>
      </c>
      <c r="J76" s="32">
        <f t="shared" si="80"/>
        <v>29.5</v>
      </c>
      <c r="K76" s="34">
        <f t="shared" si="55"/>
        <v>50</v>
      </c>
      <c r="L76" s="35">
        <f t="shared" si="56"/>
        <v>300</v>
      </c>
      <c r="M76" s="3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3"/>
    </row>
    <row r="77" spans="1:30" ht="14.25" customHeight="1" x14ac:dyDescent="0.25">
      <c r="A77" s="92" t="s">
        <v>365</v>
      </c>
      <c r="B77" s="51">
        <v>50</v>
      </c>
      <c r="C77" s="39">
        <v>430</v>
      </c>
      <c r="D77" s="40">
        <v>9</v>
      </c>
      <c r="E77" s="40">
        <v>17</v>
      </c>
      <c r="F77" s="41">
        <v>59</v>
      </c>
      <c r="G77" s="42">
        <f t="shared" ref="G77:J77" si="81">C77*$B77/100</f>
        <v>215</v>
      </c>
      <c r="H77" s="42">
        <f t="shared" si="81"/>
        <v>4.5</v>
      </c>
      <c r="I77" s="42">
        <f t="shared" si="81"/>
        <v>8.5</v>
      </c>
      <c r="J77" s="43">
        <f t="shared" si="81"/>
        <v>29.5</v>
      </c>
      <c r="K77" s="44">
        <f t="shared" si="55"/>
        <v>50</v>
      </c>
      <c r="L77" s="45">
        <f t="shared" si="56"/>
        <v>300</v>
      </c>
      <c r="M77" s="143" t="s">
        <v>429</v>
      </c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3"/>
    </row>
    <row r="78" spans="1:30" ht="14.25" customHeight="1" x14ac:dyDescent="0.25">
      <c r="A78" s="37"/>
      <c r="B78" s="51"/>
      <c r="C78" s="39"/>
      <c r="D78" s="40"/>
      <c r="E78" s="40"/>
      <c r="F78" s="41"/>
      <c r="G78" s="42">
        <f t="shared" ref="G78:J78" si="82">C78*$B78/100</f>
        <v>0</v>
      </c>
      <c r="H78" s="42">
        <f t="shared" si="82"/>
        <v>0</v>
      </c>
      <c r="I78" s="42">
        <f t="shared" si="82"/>
        <v>0</v>
      </c>
      <c r="J78" s="43">
        <f t="shared" si="82"/>
        <v>0</v>
      </c>
      <c r="K78" s="44">
        <f t="shared" si="55"/>
        <v>0</v>
      </c>
      <c r="L78" s="45">
        <f t="shared" si="56"/>
        <v>0</v>
      </c>
      <c r="M78" s="3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3"/>
    </row>
    <row r="79" spans="1:30" ht="14.25" customHeight="1" x14ac:dyDescent="0.25">
      <c r="A79" s="37"/>
      <c r="B79" s="51"/>
      <c r="C79" s="39"/>
      <c r="D79" s="40"/>
      <c r="E79" s="40"/>
      <c r="F79" s="41"/>
      <c r="G79" s="42">
        <f t="shared" ref="G79:J79" si="83">C79*$B79/100</f>
        <v>0</v>
      </c>
      <c r="H79" s="42">
        <f t="shared" si="83"/>
        <v>0</v>
      </c>
      <c r="I79" s="42">
        <f t="shared" si="83"/>
        <v>0</v>
      </c>
      <c r="J79" s="43">
        <f t="shared" si="83"/>
        <v>0</v>
      </c>
      <c r="K79" s="44">
        <f t="shared" si="55"/>
        <v>0</v>
      </c>
      <c r="L79" s="45">
        <f t="shared" si="56"/>
        <v>0</v>
      </c>
      <c r="M79" s="3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3"/>
    </row>
    <row r="80" spans="1:30" ht="14.25" customHeight="1" x14ac:dyDescent="0.25">
      <c r="A80" s="37"/>
      <c r="B80" s="51"/>
      <c r="C80" s="39"/>
      <c r="D80" s="40"/>
      <c r="E80" s="40"/>
      <c r="F80" s="41"/>
      <c r="G80" s="42">
        <f t="shared" ref="G80:J80" si="84">C80*$B80/100</f>
        <v>0</v>
      </c>
      <c r="H80" s="42">
        <f t="shared" si="84"/>
        <v>0</v>
      </c>
      <c r="I80" s="42">
        <f t="shared" si="84"/>
        <v>0</v>
      </c>
      <c r="J80" s="43">
        <f t="shared" si="84"/>
        <v>0</v>
      </c>
      <c r="K80" s="44">
        <f t="shared" si="55"/>
        <v>0</v>
      </c>
      <c r="L80" s="45">
        <f t="shared" si="56"/>
        <v>0</v>
      </c>
      <c r="M80" s="3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3"/>
    </row>
    <row r="81" spans="1:30" ht="14.25" customHeight="1" x14ac:dyDescent="0.25">
      <c r="A81" s="37"/>
      <c r="B81" s="51"/>
      <c r="C81" s="52"/>
      <c r="D81" s="53"/>
      <c r="E81" s="53"/>
      <c r="F81" s="54"/>
      <c r="G81" s="42">
        <f t="shared" ref="G81:J81" si="85">C81*$B81/100</f>
        <v>0</v>
      </c>
      <c r="H81" s="42">
        <f t="shared" si="85"/>
        <v>0</v>
      </c>
      <c r="I81" s="42">
        <f t="shared" si="85"/>
        <v>0</v>
      </c>
      <c r="J81" s="43">
        <f t="shared" si="85"/>
        <v>0</v>
      </c>
      <c r="K81" s="44">
        <f t="shared" si="55"/>
        <v>0</v>
      </c>
      <c r="L81" s="45">
        <f t="shared" si="56"/>
        <v>0</v>
      </c>
      <c r="M81" s="71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3"/>
    </row>
    <row r="82" spans="1:30" ht="14.25" customHeight="1" x14ac:dyDescent="0.25">
      <c r="A82" s="27" t="s">
        <v>31</v>
      </c>
      <c r="B82" s="28">
        <f t="shared" ref="B82:F82" si="86">SUM(B83:B92)</f>
        <v>253</v>
      </c>
      <c r="C82" s="28">
        <f t="shared" si="86"/>
        <v>1974</v>
      </c>
      <c r="D82" s="32">
        <f t="shared" si="86"/>
        <v>62.5</v>
      </c>
      <c r="E82" s="32">
        <f t="shared" si="86"/>
        <v>55</v>
      </c>
      <c r="F82" s="55">
        <f t="shared" si="86"/>
        <v>305.60000000000002</v>
      </c>
      <c r="G82" s="31">
        <f>(SUM(G83:G92))/$G53</f>
        <v>0.37078003270174087</v>
      </c>
      <c r="H82" s="32">
        <f t="shared" ref="H82:J82" si="87">SUM(H83:H92)</f>
        <v>29.3</v>
      </c>
      <c r="I82" s="32">
        <f t="shared" si="87"/>
        <v>22.774999999999999</v>
      </c>
      <c r="J82" s="55">
        <f t="shared" si="87"/>
        <v>112.20500000000001</v>
      </c>
      <c r="K82" s="34">
        <f t="shared" si="55"/>
        <v>253</v>
      </c>
      <c r="L82" s="35">
        <f t="shared" si="56"/>
        <v>1518</v>
      </c>
      <c r="M82" s="5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3"/>
    </row>
    <row r="83" spans="1:30" ht="14.25" customHeight="1" x14ac:dyDescent="0.25">
      <c r="A83" s="92" t="s">
        <v>68</v>
      </c>
      <c r="B83" s="51">
        <v>90</v>
      </c>
      <c r="C83" s="117">
        <v>360</v>
      </c>
      <c r="D83" s="118">
        <v>10</v>
      </c>
      <c r="E83" s="118">
        <v>1</v>
      </c>
      <c r="F83" s="119">
        <v>75</v>
      </c>
      <c r="G83" s="42">
        <f t="shared" ref="G83:J83" si="88">C83*$B83/100</f>
        <v>324</v>
      </c>
      <c r="H83" s="42">
        <f t="shared" si="88"/>
        <v>9</v>
      </c>
      <c r="I83" s="42">
        <f t="shared" si="88"/>
        <v>0.9</v>
      </c>
      <c r="J83" s="43">
        <f t="shared" si="88"/>
        <v>67.5</v>
      </c>
      <c r="K83" s="44">
        <f t="shared" si="55"/>
        <v>90</v>
      </c>
      <c r="L83" s="45">
        <f t="shared" si="56"/>
        <v>540</v>
      </c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3"/>
    </row>
    <row r="84" spans="1:30" ht="14.25" customHeight="1" x14ac:dyDescent="0.25">
      <c r="A84" s="92" t="s">
        <v>168</v>
      </c>
      <c r="B84" s="51">
        <v>50</v>
      </c>
      <c r="C84" s="120">
        <v>156</v>
      </c>
      <c r="D84" s="121">
        <v>11.7</v>
      </c>
      <c r="E84" s="121">
        <v>13.5</v>
      </c>
      <c r="F84" s="122">
        <v>5.5</v>
      </c>
      <c r="G84" s="42">
        <f t="shared" ref="G84:J84" si="89">C84*$B84/100</f>
        <v>78</v>
      </c>
      <c r="H84" s="42">
        <f t="shared" si="89"/>
        <v>5.85</v>
      </c>
      <c r="I84" s="42">
        <f t="shared" si="89"/>
        <v>6.75</v>
      </c>
      <c r="J84" s="43">
        <f t="shared" si="89"/>
        <v>2.75</v>
      </c>
      <c r="K84" s="44">
        <f t="shared" si="55"/>
        <v>50</v>
      </c>
      <c r="L84" s="45">
        <f t="shared" si="56"/>
        <v>300</v>
      </c>
      <c r="M84" s="143" t="s">
        <v>419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3"/>
    </row>
    <row r="85" spans="1:30" ht="14.25" customHeight="1" x14ac:dyDescent="0.25">
      <c r="A85" s="92" t="s">
        <v>91</v>
      </c>
      <c r="B85" s="51">
        <v>25</v>
      </c>
      <c r="C85" s="120">
        <v>268</v>
      </c>
      <c r="D85" s="121">
        <v>5.8</v>
      </c>
      <c r="E85" s="121">
        <v>0.5</v>
      </c>
      <c r="F85" s="122">
        <v>56.1</v>
      </c>
      <c r="G85" s="42">
        <f t="shared" ref="G85:J85" si="90">C85*$B85/100</f>
        <v>67</v>
      </c>
      <c r="H85" s="42">
        <f t="shared" si="90"/>
        <v>1.45</v>
      </c>
      <c r="I85" s="42">
        <f t="shared" si="90"/>
        <v>0.125</v>
      </c>
      <c r="J85" s="43">
        <f t="shared" si="90"/>
        <v>14.025</v>
      </c>
      <c r="K85" s="44">
        <f t="shared" si="55"/>
        <v>25</v>
      </c>
      <c r="L85" s="45">
        <f t="shared" si="56"/>
        <v>150</v>
      </c>
      <c r="M85" s="143" t="s">
        <v>441</v>
      </c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3"/>
    </row>
    <row r="86" spans="1:30" ht="14.25" customHeight="1" x14ac:dyDescent="0.25">
      <c r="A86" s="92" t="s">
        <v>60</v>
      </c>
      <c r="B86" s="51">
        <v>40</v>
      </c>
      <c r="C86" s="52">
        <v>370</v>
      </c>
      <c r="D86" s="53">
        <v>25</v>
      </c>
      <c r="E86" s="53">
        <v>30</v>
      </c>
      <c r="F86" s="54">
        <v>0</v>
      </c>
      <c r="G86" s="42">
        <f t="shared" ref="G86:J86" si="91">C86*$B86/100</f>
        <v>148</v>
      </c>
      <c r="H86" s="42">
        <f t="shared" si="91"/>
        <v>10</v>
      </c>
      <c r="I86" s="42">
        <f t="shared" si="91"/>
        <v>12</v>
      </c>
      <c r="J86" s="43">
        <f t="shared" si="91"/>
        <v>0</v>
      </c>
      <c r="K86" s="44">
        <f t="shared" si="55"/>
        <v>40</v>
      </c>
      <c r="L86" s="45">
        <f t="shared" si="56"/>
        <v>240</v>
      </c>
      <c r="M86" s="143" t="s">
        <v>414</v>
      </c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3"/>
    </row>
    <row r="87" spans="1:30" ht="14.25" customHeight="1" x14ac:dyDescent="0.25">
      <c r="A87" s="92" t="s">
        <v>67</v>
      </c>
      <c r="B87" s="51">
        <v>30</v>
      </c>
      <c r="C87" s="120">
        <v>420</v>
      </c>
      <c r="D87" s="121">
        <v>10</v>
      </c>
      <c r="E87" s="121">
        <v>10</v>
      </c>
      <c r="F87" s="122">
        <v>70</v>
      </c>
      <c r="G87" s="42">
        <f t="shared" ref="G87:J87" si="92">C87*$B87/100</f>
        <v>126</v>
      </c>
      <c r="H87" s="42">
        <f t="shared" si="92"/>
        <v>3</v>
      </c>
      <c r="I87" s="42">
        <f t="shared" si="92"/>
        <v>3</v>
      </c>
      <c r="J87" s="43">
        <f t="shared" si="92"/>
        <v>21</v>
      </c>
      <c r="K87" s="44">
        <f t="shared" si="55"/>
        <v>30</v>
      </c>
      <c r="L87" s="45">
        <f t="shared" si="56"/>
        <v>180</v>
      </c>
      <c r="M87" s="143" t="s">
        <v>420</v>
      </c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3"/>
    </row>
    <row r="88" spans="1:30" ht="14.25" customHeight="1" x14ac:dyDescent="0.25">
      <c r="A88" s="92" t="s">
        <v>382</v>
      </c>
      <c r="B88" s="51">
        <v>6</v>
      </c>
      <c r="C88" s="120">
        <v>0</v>
      </c>
      <c r="D88" s="121">
        <v>0</v>
      </c>
      <c r="E88" s="121">
        <v>0</v>
      </c>
      <c r="F88" s="122">
        <v>0</v>
      </c>
      <c r="G88" s="42">
        <f t="shared" ref="G88:J88" si="93">C88*$B88/100</f>
        <v>0</v>
      </c>
      <c r="H88" s="42">
        <f t="shared" si="93"/>
        <v>0</v>
      </c>
      <c r="I88" s="42">
        <f t="shared" si="93"/>
        <v>0</v>
      </c>
      <c r="J88" s="43">
        <f t="shared" si="93"/>
        <v>0</v>
      </c>
      <c r="K88" s="44">
        <f t="shared" si="55"/>
        <v>6</v>
      </c>
      <c r="L88" s="45">
        <f t="shared" si="56"/>
        <v>36</v>
      </c>
      <c r="M88" s="36" t="s">
        <v>411</v>
      </c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3"/>
    </row>
    <row r="89" spans="1:30" ht="14.25" customHeight="1" x14ac:dyDescent="0.25">
      <c r="A89" s="92" t="s">
        <v>432</v>
      </c>
      <c r="B89" s="51">
        <v>5</v>
      </c>
      <c r="C89" s="120">
        <v>0</v>
      </c>
      <c r="D89" s="121">
        <v>0</v>
      </c>
      <c r="E89" s="121">
        <v>0</v>
      </c>
      <c r="F89" s="122">
        <v>0</v>
      </c>
      <c r="G89" s="42">
        <f t="shared" ref="G89:J89" si="94">C89*$B89/100</f>
        <v>0</v>
      </c>
      <c r="H89" s="42">
        <f t="shared" si="94"/>
        <v>0</v>
      </c>
      <c r="I89" s="42">
        <f t="shared" si="94"/>
        <v>0</v>
      </c>
      <c r="J89" s="43">
        <f t="shared" si="94"/>
        <v>0</v>
      </c>
      <c r="K89" s="44">
        <f t="shared" si="55"/>
        <v>5</v>
      </c>
      <c r="L89" s="45">
        <f t="shared" si="56"/>
        <v>30</v>
      </c>
      <c r="M89" s="114" t="s">
        <v>411</v>
      </c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3"/>
    </row>
    <row r="90" spans="1:30" ht="14.25" customHeight="1" x14ac:dyDescent="0.25">
      <c r="A90" s="92" t="s">
        <v>430</v>
      </c>
      <c r="B90" s="51">
        <v>7</v>
      </c>
      <c r="C90" s="52">
        <v>400</v>
      </c>
      <c r="D90" s="53">
        <v>0</v>
      </c>
      <c r="E90" s="53">
        <v>0</v>
      </c>
      <c r="F90" s="54">
        <v>99</v>
      </c>
      <c r="G90" s="42">
        <f t="shared" ref="G90:J90" si="95">C90*$B90/100</f>
        <v>28</v>
      </c>
      <c r="H90" s="42">
        <f t="shared" si="95"/>
        <v>0</v>
      </c>
      <c r="I90" s="42">
        <f t="shared" si="95"/>
        <v>0</v>
      </c>
      <c r="J90" s="43">
        <f t="shared" si="95"/>
        <v>6.93</v>
      </c>
      <c r="K90" s="44">
        <f t="shared" si="55"/>
        <v>7</v>
      </c>
      <c r="L90" s="45">
        <f t="shared" si="56"/>
        <v>42</v>
      </c>
      <c r="M90" s="143" t="s">
        <v>431</v>
      </c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3"/>
    </row>
    <row r="91" spans="1:30" ht="14.25" customHeight="1" x14ac:dyDescent="0.25">
      <c r="A91" s="37"/>
      <c r="B91" s="51"/>
      <c r="C91" s="120"/>
      <c r="D91" s="121"/>
      <c r="E91" s="121"/>
      <c r="F91" s="122"/>
      <c r="G91" s="42">
        <f t="shared" ref="G91:J91" si="96">C91*$B91/100</f>
        <v>0</v>
      </c>
      <c r="H91" s="42">
        <f t="shared" si="96"/>
        <v>0</v>
      </c>
      <c r="I91" s="42">
        <f t="shared" si="96"/>
        <v>0</v>
      </c>
      <c r="J91" s="43">
        <f t="shared" si="96"/>
        <v>0</v>
      </c>
      <c r="K91" s="44">
        <f t="shared" si="55"/>
        <v>0</v>
      </c>
      <c r="L91" s="45">
        <f t="shared" si="56"/>
        <v>0</v>
      </c>
      <c r="M91" s="3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3"/>
    </row>
    <row r="92" spans="1:30" ht="14.25" customHeight="1" thickBot="1" x14ac:dyDescent="0.3">
      <c r="A92" s="60"/>
      <c r="B92" s="61"/>
      <c r="C92" s="123"/>
      <c r="D92" s="124"/>
      <c r="E92" s="124"/>
      <c r="F92" s="125"/>
      <c r="G92" s="65">
        <f t="shared" ref="G92:J92" si="97">C92*$B92/100</f>
        <v>0</v>
      </c>
      <c r="H92" s="65">
        <f t="shared" si="97"/>
        <v>0</v>
      </c>
      <c r="I92" s="65">
        <f t="shared" si="97"/>
        <v>0</v>
      </c>
      <c r="J92" s="66">
        <f t="shared" si="97"/>
        <v>0</v>
      </c>
      <c r="K92" s="67">
        <f t="shared" si="55"/>
        <v>0</v>
      </c>
      <c r="L92" s="68">
        <f t="shared" si="56"/>
        <v>0</v>
      </c>
      <c r="M92" s="3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3"/>
    </row>
    <row r="93" spans="1:30" ht="14.25" customHeight="1" thickTop="1" thickBot="1" x14ac:dyDescent="0.3">
      <c r="A93" s="162"/>
      <c r="B93" s="163"/>
      <c r="C93" s="163"/>
      <c r="D93" s="163"/>
      <c r="E93" s="164"/>
      <c r="F93" s="165" t="s">
        <v>25</v>
      </c>
      <c r="G93" s="164"/>
      <c r="H93" s="69">
        <f>ROUND(H53/(($H53+$I53+$J53)/6),2)</f>
        <v>0.76</v>
      </c>
      <c r="I93" s="69">
        <f>ROUND(I53/(($H53+$I53+$J53)/6),2)</f>
        <v>1.06</v>
      </c>
      <c r="J93" s="70">
        <f>ROUND(J53/(($H53+$I53+$J53)/6),2)</f>
        <v>4.18</v>
      </c>
      <c r="K93" s="166" t="s">
        <v>32</v>
      </c>
      <c r="L93" s="167"/>
      <c r="M93" s="3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3"/>
    </row>
    <row r="94" spans="1:30" s="127" customFormat="1" ht="14.25" customHeight="1" thickTop="1" x14ac:dyDescent="0.25">
      <c r="A94" s="160" t="s">
        <v>368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1"/>
      <c r="M94" s="90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128"/>
    </row>
    <row r="95" spans="1:30" s="127" customFormat="1" ht="14.25" customHeight="1" x14ac:dyDescent="0.25">
      <c r="A95" s="17" t="s">
        <v>27</v>
      </c>
      <c r="B95" s="18">
        <f t="shared" ref="B95:J95" si="98">SUM(B96:B98)</f>
        <v>100</v>
      </c>
      <c r="C95" s="18">
        <f t="shared" si="98"/>
        <v>74</v>
      </c>
      <c r="D95" s="19">
        <f t="shared" si="98"/>
        <v>5.3000000000000007</v>
      </c>
      <c r="E95" s="19">
        <f t="shared" si="98"/>
        <v>0.4</v>
      </c>
      <c r="F95" s="20">
        <f t="shared" si="98"/>
        <v>12.8</v>
      </c>
      <c r="G95" s="21">
        <f t="shared" si="98"/>
        <v>16.850000000000001</v>
      </c>
      <c r="H95" s="22">
        <f t="shared" si="98"/>
        <v>1.0899999999999999</v>
      </c>
      <c r="I95" s="22">
        <f t="shared" si="98"/>
        <v>0.04</v>
      </c>
      <c r="J95" s="17">
        <f t="shared" si="98"/>
        <v>3.0999999999999996</v>
      </c>
      <c r="K95" s="23">
        <f>B95</f>
        <v>100</v>
      </c>
      <c r="L95" s="24">
        <f>K95*$L$3</f>
        <v>600</v>
      </c>
      <c r="M95" s="2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128"/>
    </row>
    <row r="96" spans="1:30" s="127" customFormat="1" ht="14.25" customHeight="1" x14ac:dyDescent="0.25">
      <c r="A96" s="37" t="s">
        <v>306</v>
      </c>
      <c r="B96" s="51">
        <v>45</v>
      </c>
      <c r="C96" s="96">
        <v>11</v>
      </c>
      <c r="D96" s="97">
        <v>0.8</v>
      </c>
      <c r="E96" s="97">
        <v>0</v>
      </c>
      <c r="F96" s="98">
        <v>2</v>
      </c>
      <c r="G96" s="42">
        <f t="shared" ref="G96:G98" si="99">C96*$B96/100</f>
        <v>4.95</v>
      </c>
      <c r="H96" s="42">
        <f t="shared" ref="H96:H98" si="100">D96*$B96/100</f>
        <v>0.36</v>
      </c>
      <c r="I96" s="42">
        <f t="shared" ref="I96:I98" si="101">E96*$B96/100</f>
        <v>0</v>
      </c>
      <c r="J96" s="43">
        <f t="shared" ref="J96:J98" si="102">F96*$B96/100</f>
        <v>0.9</v>
      </c>
      <c r="K96" s="44">
        <f t="shared" ref="K96:K98" si="103">B96</f>
        <v>45</v>
      </c>
      <c r="L96" s="45">
        <f t="shared" ref="L96:L98" si="104">K96*$L$3</f>
        <v>270</v>
      </c>
      <c r="M96" s="114" t="s">
        <v>415</v>
      </c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128"/>
    </row>
    <row r="97" spans="1:30" s="127" customFormat="1" ht="14.25" customHeight="1" x14ac:dyDescent="0.25">
      <c r="A97" s="92" t="s">
        <v>307</v>
      </c>
      <c r="B97" s="38">
        <v>45</v>
      </c>
      <c r="C97" s="93">
        <v>16</v>
      </c>
      <c r="D97" s="94">
        <v>0.8</v>
      </c>
      <c r="E97" s="94">
        <v>0</v>
      </c>
      <c r="F97" s="95">
        <v>3.2</v>
      </c>
      <c r="G97" s="42">
        <f t="shared" si="99"/>
        <v>7.2</v>
      </c>
      <c r="H97" s="42">
        <f t="shared" si="100"/>
        <v>0.36</v>
      </c>
      <c r="I97" s="42">
        <f t="shared" si="101"/>
        <v>0</v>
      </c>
      <c r="J97" s="43">
        <f t="shared" si="102"/>
        <v>1.44</v>
      </c>
      <c r="K97" s="44">
        <f t="shared" si="103"/>
        <v>45</v>
      </c>
      <c r="L97" s="45">
        <f t="shared" si="104"/>
        <v>270</v>
      </c>
      <c r="M97" s="114" t="s">
        <v>415</v>
      </c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128"/>
    </row>
    <row r="98" spans="1:30" s="127" customFormat="1" ht="14.25" customHeight="1" thickBot="1" x14ac:dyDescent="0.3">
      <c r="A98" s="92" t="s">
        <v>370</v>
      </c>
      <c r="B98" s="51">
        <v>10</v>
      </c>
      <c r="C98" s="57">
        <v>47</v>
      </c>
      <c r="D98" s="58">
        <v>3.7</v>
      </c>
      <c r="E98" s="58">
        <v>0.4</v>
      </c>
      <c r="F98" s="59">
        <v>7.6</v>
      </c>
      <c r="G98" s="42">
        <f t="shared" si="99"/>
        <v>4.7</v>
      </c>
      <c r="H98" s="42">
        <f t="shared" si="100"/>
        <v>0.37</v>
      </c>
      <c r="I98" s="42">
        <f t="shared" si="101"/>
        <v>0.04</v>
      </c>
      <c r="J98" s="43">
        <f t="shared" si="102"/>
        <v>0.76</v>
      </c>
      <c r="K98" s="44">
        <f t="shared" si="103"/>
        <v>10</v>
      </c>
      <c r="L98" s="45">
        <f t="shared" si="104"/>
        <v>60</v>
      </c>
      <c r="M98" s="114" t="s">
        <v>415</v>
      </c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128"/>
    </row>
    <row r="99" spans="1:30" s="127" customFormat="1" ht="14.25" customHeight="1" thickTop="1" thickBot="1" x14ac:dyDescent="0.3">
      <c r="A99" s="162"/>
      <c r="B99" s="163"/>
      <c r="C99" s="163"/>
      <c r="D99" s="163"/>
      <c r="E99" s="164"/>
      <c r="F99" s="165" t="s">
        <v>25</v>
      </c>
      <c r="G99" s="164"/>
      <c r="H99" s="69">
        <f>ROUND(H95/(($H95+$I95+$J95)/6),2)</f>
        <v>1.55</v>
      </c>
      <c r="I99" s="69">
        <f>ROUND(I95/(($H95+$I95+$J95)/6),2)</f>
        <v>0.06</v>
      </c>
      <c r="J99" s="70">
        <f>ROUND(J95/(($H95+$I95+$J95)/6),2)</f>
        <v>4.4000000000000004</v>
      </c>
      <c r="K99" s="166" t="s">
        <v>26</v>
      </c>
      <c r="L99" s="167"/>
      <c r="M99" s="3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128"/>
    </row>
    <row r="100" spans="1:30" ht="14.25" customHeight="1" thickTop="1" thickBot="1" x14ac:dyDescent="0.3">
      <c r="A100" s="168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3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3"/>
    </row>
    <row r="101" spans="1:30" ht="14.25" customHeight="1" thickTop="1" x14ac:dyDescent="0.25">
      <c r="A101" s="72" t="s">
        <v>33</v>
      </c>
      <c r="B101" s="73">
        <f t="shared" ref="B101:F101" si="105">SUM(B102,B113,B124,B130)</f>
        <v>584</v>
      </c>
      <c r="C101" s="73">
        <f t="shared" si="105"/>
        <v>5903</v>
      </c>
      <c r="D101" s="74">
        <f t="shared" si="105"/>
        <v>176.6</v>
      </c>
      <c r="E101" s="74">
        <f t="shared" si="105"/>
        <v>154.10000000000002</v>
      </c>
      <c r="F101" s="75">
        <f t="shared" si="105"/>
        <v>910.3</v>
      </c>
      <c r="G101" s="113">
        <f>SUM(G103:G112,G114:G123,G125:G129,G131:G140)</f>
        <v>2065.7200000000003</v>
      </c>
      <c r="H101" s="76">
        <f t="shared" ref="H101:J101" si="106">SUM(H102,H113,H124,H130)</f>
        <v>74.699999999999989</v>
      </c>
      <c r="I101" s="76">
        <f t="shared" si="106"/>
        <v>73.704000000000008</v>
      </c>
      <c r="J101" s="72">
        <f t="shared" si="106"/>
        <v>262.60399999999998</v>
      </c>
      <c r="K101" s="112">
        <f t="shared" ref="K101:K140" si="107">B101</f>
        <v>584</v>
      </c>
      <c r="L101" s="77">
        <f t="shared" ref="L101:L140" si="108">K101*$L$3</f>
        <v>3504</v>
      </c>
      <c r="M101" s="3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3"/>
    </row>
    <row r="102" spans="1:30" ht="14.25" customHeight="1" x14ac:dyDescent="0.25">
      <c r="A102" s="27" t="s">
        <v>34</v>
      </c>
      <c r="B102" s="28">
        <f t="shared" ref="B102:F102" si="109">SUM(B103:B112)</f>
        <v>168</v>
      </c>
      <c r="C102" s="28">
        <f t="shared" si="109"/>
        <v>1862</v>
      </c>
      <c r="D102" s="29">
        <f t="shared" si="109"/>
        <v>66.599999999999994</v>
      </c>
      <c r="E102" s="29">
        <f t="shared" si="109"/>
        <v>12.4</v>
      </c>
      <c r="F102" s="30">
        <f t="shared" si="109"/>
        <v>364</v>
      </c>
      <c r="G102" s="31">
        <f>(SUM(G103:G112))/$G101</f>
        <v>0.29656487810545473</v>
      </c>
      <c r="H102" s="32">
        <f t="shared" ref="H102:J102" si="110">SUM(H103:H112)</f>
        <v>24.67</v>
      </c>
      <c r="I102" s="32">
        <f t="shared" si="110"/>
        <v>5.3440000000000003</v>
      </c>
      <c r="J102" s="33">
        <f t="shared" si="110"/>
        <v>117.14400000000001</v>
      </c>
      <c r="K102" s="34">
        <f t="shared" si="107"/>
        <v>168</v>
      </c>
      <c r="L102" s="35">
        <f t="shared" si="108"/>
        <v>1008</v>
      </c>
      <c r="M102" s="3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3"/>
    </row>
    <row r="103" spans="1:30" ht="14.25" customHeight="1" x14ac:dyDescent="0.25">
      <c r="A103" s="37" t="s">
        <v>72</v>
      </c>
      <c r="B103" s="51">
        <v>50</v>
      </c>
      <c r="C103" s="39">
        <v>340</v>
      </c>
      <c r="D103" s="40">
        <v>12</v>
      </c>
      <c r="E103" s="40">
        <v>6</v>
      </c>
      <c r="F103" s="41">
        <v>65</v>
      </c>
      <c r="G103" s="42">
        <f t="shared" ref="G103:J103" si="111">C103*$B103/100</f>
        <v>170</v>
      </c>
      <c r="H103" s="42">
        <f t="shared" si="111"/>
        <v>6</v>
      </c>
      <c r="I103" s="42">
        <f t="shared" si="111"/>
        <v>3</v>
      </c>
      <c r="J103" s="43">
        <f t="shared" si="111"/>
        <v>32.5</v>
      </c>
      <c r="K103" s="44">
        <f t="shared" si="107"/>
        <v>50</v>
      </c>
      <c r="L103" s="45">
        <f t="shared" si="108"/>
        <v>300</v>
      </c>
      <c r="M103" s="114" t="s">
        <v>410</v>
      </c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3"/>
    </row>
    <row r="104" spans="1:30" ht="14.25" customHeight="1" x14ac:dyDescent="0.25">
      <c r="A104" s="92" t="s">
        <v>23</v>
      </c>
      <c r="B104" s="51">
        <v>40</v>
      </c>
      <c r="C104" s="52">
        <v>350</v>
      </c>
      <c r="D104" s="53">
        <v>38</v>
      </c>
      <c r="E104" s="53">
        <v>1</v>
      </c>
      <c r="F104" s="54">
        <v>50</v>
      </c>
      <c r="G104" s="42">
        <f t="shared" ref="G104:J104" si="112">C104*$B104/100</f>
        <v>140</v>
      </c>
      <c r="H104" s="42">
        <f t="shared" si="112"/>
        <v>15.2</v>
      </c>
      <c r="I104" s="42">
        <f t="shared" si="112"/>
        <v>0.4</v>
      </c>
      <c r="J104" s="43">
        <f t="shared" si="112"/>
        <v>20</v>
      </c>
      <c r="K104" s="44">
        <f t="shared" si="107"/>
        <v>40</v>
      </c>
      <c r="L104" s="45">
        <f t="shared" si="108"/>
        <v>240</v>
      </c>
      <c r="M104" s="114" t="s">
        <v>410</v>
      </c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3"/>
    </row>
    <row r="105" spans="1:30" ht="14.25" customHeight="1" x14ac:dyDescent="0.25">
      <c r="A105" s="92" t="s">
        <v>19</v>
      </c>
      <c r="B105" s="51">
        <v>20</v>
      </c>
      <c r="C105" s="52">
        <v>400</v>
      </c>
      <c r="D105" s="53">
        <v>0</v>
      </c>
      <c r="E105" s="53">
        <v>0</v>
      </c>
      <c r="F105" s="54">
        <v>99</v>
      </c>
      <c r="G105" s="42">
        <f t="shared" ref="G105:J105" si="113">C105*$B105/100</f>
        <v>80</v>
      </c>
      <c r="H105" s="42">
        <f t="shared" si="113"/>
        <v>0</v>
      </c>
      <c r="I105" s="42">
        <f t="shared" si="113"/>
        <v>0</v>
      </c>
      <c r="J105" s="43">
        <f t="shared" si="113"/>
        <v>19.8</v>
      </c>
      <c r="K105" s="44">
        <f t="shared" si="107"/>
        <v>20</v>
      </c>
      <c r="L105" s="45">
        <f t="shared" si="108"/>
        <v>120</v>
      </c>
      <c r="M105" s="114" t="s">
        <v>411</v>
      </c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3"/>
    </row>
    <row r="106" spans="1:30" ht="14.25" customHeight="1" x14ac:dyDescent="0.25">
      <c r="A106" s="92" t="s">
        <v>438</v>
      </c>
      <c r="B106" s="51">
        <v>8</v>
      </c>
      <c r="C106" s="120">
        <v>389</v>
      </c>
      <c r="D106" s="121">
        <v>11.5</v>
      </c>
      <c r="E106" s="121">
        <v>1.8</v>
      </c>
      <c r="F106" s="122">
        <v>71.8</v>
      </c>
      <c r="G106" s="42">
        <f t="shared" ref="G106:J106" si="114">C106*$B106/100</f>
        <v>31.12</v>
      </c>
      <c r="H106" s="42">
        <f t="shared" si="114"/>
        <v>0.92</v>
      </c>
      <c r="I106" s="42">
        <f t="shared" si="114"/>
        <v>0.14400000000000002</v>
      </c>
      <c r="J106" s="43">
        <f t="shared" si="114"/>
        <v>5.7439999999999998</v>
      </c>
      <c r="K106" s="44">
        <f t="shared" si="107"/>
        <v>8</v>
      </c>
      <c r="L106" s="45">
        <f t="shared" si="108"/>
        <v>48</v>
      </c>
      <c r="M106" s="143" t="s">
        <v>439</v>
      </c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3"/>
    </row>
    <row r="107" spans="1:30" ht="14.25" customHeight="1" x14ac:dyDescent="0.25">
      <c r="A107" s="92" t="s">
        <v>433</v>
      </c>
      <c r="B107" s="51">
        <v>50</v>
      </c>
      <c r="C107" s="120">
        <v>383</v>
      </c>
      <c r="D107" s="121">
        <v>5.0999999999999996</v>
      </c>
      <c r="E107" s="121">
        <v>3.6</v>
      </c>
      <c r="F107" s="122">
        <v>78.2</v>
      </c>
      <c r="G107" s="42">
        <f t="shared" ref="G107:J107" si="115">C107*$B107/100</f>
        <v>191.5</v>
      </c>
      <c r="H107" s="42">
        <f t="shared" si="115"/>
        <v>2.5499999999999998</v>
      </c>
      <c r="I107" s="42">
        <f t="shared" si="115"/>
        <v>1.8</v>
      </c>
      <c r="J107" s="43">
        <f t="shared" si="115"/>
        <v>39.1</v>
      </c>
      <c r="K107" s="44">
        <f t="shared" si="107"/>
        <v>50</v>
      </c>
      <c r="L107" s="45">
        <f t="shared" si="108"/>
        <v>300</v>
      </c>
      <c r="M107" s="148" t="s">
        <v>434</v>
      </c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3"/>
    </row>
    <row r="108" spans="1:30" ht="14.25" customHeight="1" x14ac:dyDescent="0.25">
      <c r="A108" s="92"/>
      <c r="B108" s="51"/>
      <c r="C108" s="52"/>
      <c r="D108" s="53"/>
      <c r="E108" s="53"/>
      <c r="F108" s="54"/>
      <c r="G108" s="42">
        <f t="shared" ref="G108:J108" si="116">C108*$B108/100</f>
        <v>0</v>
      </c>
      <c r="H108" s="42">
        <f t="shared" si="116"/>
        <v>0</v>
      </c>
      <c r="I108" s="42">
        <f t="shared" si="116"/>
        <v>0</v>
      </c>
      <c r="J108" s="43">
        <f t="shared" si="116"/>
        <v>0</v>
      </c>
      <c r="K108" s="44">
        <f t="shared" si="107"/>
        <v>0</v>
      </c>
      <c r="L108" s="45">
        <f t="shared" si="108"/>
        <v>0</v>
      </c>
      <c r="M108" s="114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3"/>
    </row>
    <row r="109" spans="1:30" ht="14.25" customHeight="1" x14ac:dyDescent="0.25">
      <c r="A109" s="92"/>
      <c r="B109" s="51"/>
      <c r="C109" s="52"/>
      <c r="D109" s="53"/>
      <c r="E109" s="53"/>
      <c r="F109" s="54"/>
      <c r="G109" s="42">
        <f t="shared" ref="G109:J109" si="117">C109*$B109/100</f>
        <v>0</v>
      </c>
      <c r="H109" s="42">
        <f t="shared" si="117"/>
        <v>0</v>
      </c>
      <c r="I109" s="42">
        <f t="shared" si="117"/>
        <v>0</v>
      </c>
      <c r="J109" s="43">
        <f t="shared" si="117"/>
        <v>0</v>
      </c>
      <c r="K109" s="44">
        <f t="shared" si="107"/>
        <v>0</v>
      </c>
      <c r="L109" s="45">
        <f t="shared" si="108"/>
        <v>0</v>
      </c>
      <c r="M109" s="114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3"/>
    </row>
    <row r="110" spans="1:30" ht="14.25" customHeight="1" x14ac:dyDescent="0.25">
      <c r="A110" s="37"/>
      <c r="B110" s="51"/>
      <c r="C110" s="52"/>
      <c r="D110" s="53"/>
      <c r="E110" s="53"/>
      <c r="F110" s="54"/>
      <c r="G110" s="42">
        <f t="shared" ref="G110:J110" si="118">C110*$B110/100</f>
        <v>0</v>
      </c>
      <c r="H110" s="42">
        <f t="shared" si="118"/>
        <v>0</v>
      </c>
      <c r="I110" s="42">
        <f t="shared" si="118"/>
        <v>0</v>
      </c>
      <c r="J110" s="43">
        <f t="shared" si="118"/>
        <v>0</v>
      </c>
      <c r="K110" s="44">
        <f t="shared" si="107"/>
        <v>0</v>
      </c>
      <c r="L110" s="45">
        <f t="shared" si="108"/>
        <v>0</v>
      </c>
      <c r="M110" s="3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3"/>
    </row>
    <row r="111" spans="1:30" ht="14.25" customHeight="1" x14ac:dyDescent="0.25">
      <c r="A111" s="92"/>
      <c r="B111" s="51"/>
      <c r="C111" s="52"/>
      <c r="D111" s="80"/>
      <c r="E111" s="53"/>
      <c r="F111" s="54"/>
      <c r="G111" s="42">
        <f t="shared" ref="G111:J111" si="119">C111*$B111/100</f>
        <v>0</v>
      </c>
      <c r="H111" s="42">
        <f t="shared" si="119"/>
        <v>0</v>
      </c>
      <c r="I111" s="42">
        <f t="shared" si="119"/>
        <v>0</v>
      </c>
      <c r="J111" s="43">
        <f t="shared" si="119"/>
        <v>0</v>
      </c>
      <c r="K111" s="44">
        <f t="shared" si="107"/>
        <v>0</v>
      </c>
      <c r="L111" s="45">
        <f t="shared" si="108"/>
        <v>0</v>
      </c>
      <c r="M111" s="3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3"/>
    </row>
    <row r="112" spans="1:30" ht="14.25" customHeight="1" x14ac:dyDescent="0.25">
      <c r="A112" s="37"/>
      <c r="B112" s="51"/>
      <c r="C112" s="52"/>
      <c r="D112" s="53"/>
      <c r="E112" s="53"/>
      <c r="F112" s="54"/>
      <c r="G112" s="42">
        <f t="shared" ref="G112:J112" si="120">C112*$B112/100</f>
        <v>0</v>
      </c>
      <c r="H112" s="42">
        <f t="shared" si="120"/>
        <v>0</v>
      </c>
      <c r="I112" s="42">
        <f t="shared" si="120"/>
        <v>0</v>
      </c>
      <c r="J112" s="43">
        <f t="shared" si="120"/>
        <v>0</v>
      </c>
      <c r="K112" s="44">
        <f t="shared" si="107"/>
        <v>0</v>
      </c>
      <c r="L112" s="45">
        <f t="shared" si="108"/>
        <v>0</v>
      </c>
      <c r="M112" s="3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3"/>
    </row>
    <row r="113" spans="1:30" ht="14.25" customHeight="1" x14ac:dyDescent="0.25">
      <c r="A113" s="27" t="s">
        <v>35</v>
      </c>
      <c r="B113" s="28">
        <f>SUM(B114:B123)</f>
        <v>128</v>
      </c>
      <c r="C113" s="28">
        <f t="shared" ref="C113:F113" si="121">SUM(C114:C122)</f>
        <v>1667</v>
      </c>
      <c r="D113" s="32">
        <f t="shared" si="121"/>
        <v>32</v>
      </c>
      <c r="E113" s="32">
        <f t="shared" si="121"/>
        <v>74.900000000000006</v>
      </c>
      <c r="F113" s="55">
        <f t="shared" si="121"/>
        <v>202.1</v>
      </c>
      <c r="G113" s="31">
        <f>(SUM(G114:G123))/$G101</f>
        <v>0.26692872218887359</v>
      </c>
      <c r="H113" s="32">
        <f t="shared" ref="H113:J113" si="122">SUM(H114:H123)</f>
        <v>12.51</v>
      </c>
      <c r="I113" s="32">
        <f t="shared" si="122"/>
        <v>33.585000000000001</v>
      </c>
      <c r="J113" s="33">
        <f t="shared" si="122"/>
        <v>44.454999999999998</v>
      </c>
      <c r="K113" s="34">
        <f t="shared" si="107"/>
        <v>128</v>
      </c>
      <c r="L113" s="35">
        <f t="shared" si="108"/>
        <v>768</v>
      </c>
      <c r="M113" s="25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3"/>
    </row>
    <row r="114" spans="1:30" ht="14.25" customHeight="1" x14ac:dyDescent="0.25">
      <c r="A114" s="92" t="s">
        <v>91</v>
      </c>
      <c r="B114" s="51">
        <v>25</v>
      </c>
      <c r="C114" s="78">
        <v>268</v>
      </c>
      <c r="D114" s="79">
        <v>5.8</v>
      </c>
      <c r="E114" s="79">
        <v>0.5</v>
      </c>
      <c r="F114" s="41">
        <v>56.1</v>
      </c>
      <c r="G114" s="42">
        <f t="shared" ref="G114:J114" si="123">C114*$B114/100</f>
        <v>67</v>
      </c>
      <c r="H114" s="42">
        <f t="shared" si="123"/>
        <v>1.45</v>
      </c>
      <c r="I114" s="42">
        <f t="shared" si="123"/>
        <v>0.125</v>
      </c>
      <c r="J114" s="43">
        <f t="shared" si="123"/>
        <v>14.025</v>
      </c>
      <c r="K114" s="44">
        <f t="shared" si="107"/>
        <v>25</v>
      </c>
      <c r="L114" s="45">
        <f t="shared" si="108"/>
        <v>150</v>
      </c>
      <c r="M114" s="143" t="s">
        <v>441</v>
      </c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3"/>
    </row>
    <row r="115" spans="1:30" ht="14.25" customHeight="1" x14ac:dyDescent="0.25">
      <c r="A115" s="92" t="s">
        <v>163</v>
      </c>
      <c r="B115" s="51">
        <v>40</v>
      </c>
      <c r="C115" s="52">
        <v>431</v>
      </c>
      <c r="D115" s="53">
        <v>20.399999999999999</v>
      </c>
      <c r="E115" s="53">
        <v>37.4</v>
      </c>
      <c r="F115" s="54">
        <v>0</v>
      </c>
      <c r="G115" s="42">
        <f t="shared" ref="G115:J115" si="124">C115*$B115/100</f>
        <v>172.4</v>
      </c>
      <c r="H115" s="42">
        <f t="shared" si="124"/>
        <v>8.16</v>
      </c>
      <c r="I115" s="42">
        <f t="shared" si="124"/>
        <v>14.96</v>
      </c>
      <c r="J115" s="43">
        <f t="shared" si="124"/>
        <v>0</v>
      </c>
      <c r="K115" s="44">
        <f t="shared" si="107"/>
        <v>40</v>
      </c>
      <c r="L115" s="45">
        <f t="shared" si="108"/>
        <v>240</v>
      </c>
      <c r="M115" s="146" t="s">
        <v>428</v>
      </c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3"/>
    </row>
    <row r="116" spans="1:30" ht="14.25" customHeight="1" x14ac:dyDescent="0.25">
      <c r="A116" s="92" t="s">
        <v>78</v>
      </c>
      <c r="B116" s="51">
        <v>50</v>
      </c>
      <c r="C116" s="52">
        <v>568</v>
      </c>
      <c r="D116" s="53">
        <v>5.8</v>
      </c>
      <c r="E116" s="53">
        <v>37</v>
      </c>
      <c r="F116" s="54">
        <v>47</v>
      </c>
      <c r="G116" s="42">
        <f t="shared" ref="G116:J116" si="125">C116*$B116/100</f>
        <v>284</v>
      </c>
      <c r="H116" s="42">
        <f t="shared" si="125"/>
        <v>2.9</v>
      </c>
      <c r="I116" s="42">
        <f t="shared" si="125"/>
        <v>18.5</v>
      </c>
      <c r="J116" s="43">
        <f t="shared" si="125"/>
        <v>23.5</v>
      </c>
      <c r="K116" s="44">
        <f t="shared" si="107"/>
        <v>50</v>
      </c>
      <c r="L116" s="45">
        <f t="shared" si="108"/>
        <v>300</v>
      </c>
      <c r="M116" s="114" t="s">
        <v>398</v>
      </c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3"/>
    </row>
    <row r="117" spans="1:30" ht="14.25" customHeight="1" x14ac:dyDescent="0.25">
      <c r="A117" s="92" t="s">
        <v>382</v>
      </c>
      <c r="B117" s="51">
        <v>6</v>
      </c>
      <c r="C117" s="52">
        <v>0</v>
      </c>
      <c r="D117" s="53">
        <v>0</v>
      </c>
      <c r="E117" s="53">
        <v>0</v>
      </c>
      <c r="F117" s="54">
        <v>0</v>
      </c>
      <c r="G117" s="42">
        <f t="shared" ref="G117:J117" si="126">C117*$B117/100</f>
        <v>0</v>
      </c>
      <c r="H117" s="42">
        <f t="shared" si="126"/>
        <v>0</v>
      </c>
      <c r="I117" s="42">
        <f t="shared" si="126"/>
        <v>0</v>
      </c>
      <c r="J117" s="43">
        <f t="shared" si="126"/>
        <v>0</v>
      </c>
      <c r="K117" s="44">
        <f t="shared" si="107"/>
        <v>6</v>
      </c>
      <c r="L117" s="45">
        <f t="shared" si="108"/>
        <v>36</v>
      </c>
      <c r="M117" s="36" t="s">
        <v>411</v>
      </c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3"/>
    </row>
    <row r="118" spans="1:30" ht="14.25" customHeight="1" x14ac:dyDescent="0.25">
      <c r="A118" s="92" t="s">
        <v>430</v>
      </c>
      <c r="B118" s="51">
        <v>7</v>
      </c>
      <c r="C118" s="52">
        <v>400</v>
      </c>
      <c r="D118" s="53">
        <v>0</v>
      </c>
      <c r="E118" s="53">
        <v>0</v>
      </c>
      <c r="F118" s="54">
        <v>99</v>
      </c>
      <c r="G118" s="42">
        <f t="shared" ref="G118:J118" si="127">C118*$B118/100</f>
        <v>28</v>
      </c>
      <c r="H118" s="42">
        <f t="shared" si="127"/>
        <v>0</v>
      </c>
      <c r="I118" s="42">
        <f t="shared" si="127"/>
        <v>0</v>
      </c>
      <c r="J118" s="43">
        <f t="shared" si="127"/>
        <v>6.93</v>
      </c>
      <c r="K118" s="44">
        <f t="shared" si="107"/>
        <v>7</v>
      </c>
      <c r="L118" s="45">
        <f t="shared" si="108"/>
        <v>42</v>
      </c>
      <c r="M118" s="143" t="s">
        <v>431</v>
      </c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3"/>
    </row>
    <row r="119" spans="1:30" ht="14.25" customHeight="1" x14ac:dyDescent="0.25">
      <c r="A119" s="37"/>
      <c r="B119" s="51"/>
      <c r="C119" s="52"/>
      <c r="D119" s="53"/>
      <c r="E119" s="53"/>
      <c r="F119" s="54"/>
      <c r="G119" s="42">
        <f t="shared" ref="G119:J119" si="128">C119*$B119/100</f>
        <v>0</v>
      </c>
      <c r="H119" s="42">
        <f t="shared" si="128"/>
        <v>0</v>
      </c>
      <c r="I119" s="42">
        <f t="shared" si="128"/>
        <v>0</v>
      </c>
      <c r="J119" s="43">
        <f t="shared" si="128"/>
        <v>0</v>
      </c>
      <c r="K119" s="44">
        <f t="shared" si="107"/>
        <v>0</v>
      </c>
      <c r="L119" s="45">
        <f t="shared" si="108"/>
        <v>0</v>
      </c>
      <c r="M119" s="3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3"/>
    </row>
    <row r="120" spans="1:30" ht="14.25" customHeight="1" x14ac:dyDescent="0.25">
      <c r="A120" s="37"/>
      <c r="B120" s="51"/>
      <c r="C120" s="52"/>
      <c r="D120" s="53"/>
      <c r="E120" s="53"/>
      <c r="F120" s="54"/>
      <c r="G120" s="42">
        <f t="shared" ref="G120:J120" si="129">C120*$B120/100</f>
        <v>0</v>
      </c>
      <c r="H120" s="42">
        <f t="shared" si="129"/>
        <v>0</v>
      </c>
      <c r="I120" s="42">
        <f t="shared" si="129"/>
        <v>0</v>
      </c>
      <c r="J120" s="43">
        <f t="shared" si="129"/>
        <v>0</v>
      </c>
      <c r="K120" s="44">
        <f t="shared" si="107"/>
        <v>0</v>
      </c>
      <c r="L120" s="45">
        <f t="shared" si="108"/>
        <v>0</v>
      </c>
      <c r="M120" s="3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3"/>
    </row>
    <row r="121" spans="1:30" ht="14.25" customHeight="1" x14ac:dyDescent="0.25">
      <c r="A121" s="37"/>
      <c r="B121" s="51"/>
      <c r="C121" s="52"/>
      <c r="D121" s="53"/>
      <c r="E121" s="53"/>
      <c r="F121" s="54"/>
      <c r="G121" s="42">
        <f t="shared" ref="G121:J121" si="130">C121*$B121/100</f>
        <v>0</v>
      </c>
      <c r="H121" s="42">
        <f t="shared" si="130"/>
        <v>0</v>
      </c>
      <c r="I121" s="42">
        <f t="shared" si="130"/>
        <v>0</v>
      </c>
      <c r="J121" s="43">
        <f t="shared" si="130"/>
        <v>0</v>
      </c>
      <c r="K121" s="44">
        <f t="shared" si="107"/>
        <v>0</v>
      </c>
      <c r="L121" s="45">
        <f t="shared" si="108"/>
        <v>0</v>
      </c>
      <c r="M121" s="3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3"/>
    </row>
    <row r="122" spans="1:30" ht="14.25" customHeight="1" x14ac:dyDescent="0.25">
      <c r="A122" s="37"/>
      <c r="B122" s="51"/>
      <c r="C122" s="52"/>
      <c r="D122" s="53"/>
      <c r="E122" s="53"/>
      <c r="F122" s="54"/>
      <c r="G122" s="42">
        <f t="shared" ref="G122:J122" si="131">C122*$B122/100</f>
        <v>0</v>
      </c>
      <c r="H122" s="42">
        <f t="shared" si="131"/>
        <v>0</v>
      </c>
      <c r="I122" s="42">
        <f t="shared" si="131"/>
        <v>0</v>
      </c>
      <c r="J122" s="43">
        <f t="shared" si="131"/>
        <v>0</v>
      </c>
      <c r="K122" s="44">
        <f t="shared" si="107"/>
        <v>0</v>
      </c>
      <c r="L122" s="45">
        <f t="shared" si="108"/>
        <v>0</v>
      </c>
      <c r="M122" s="3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3"/>
    </row>
    <row r="123" spans="1:30" ht="14.25" customHeight="1" x14ac:dyDescent="0.25">
      <c r="A123" s="37"/>
      <c r="B123" s="51"/>
      <c r="C123" s="52"/>
      <c r="D123" s="53"/>
      <c r="E123" s="53"/>
      <c r="F123" s="54"/>
      <c r="G123" s="42">
        <f t="shared" ref="G123:J123" si="132">C123*$B123/100</f>
        <v>0</v>
      </c>
      <c r="H123" s="42">
        <f t="shared" si="132"/>
        <v>0</v>
      </c>
      <c r="I123" s="42">
        <f t="shared" si="132"/>
        <v>0</v>
      </c>
      <c r="J123" s="43">
        <f t="shared" si="132"/>
        <v>0</v>
      </c>
      <c r="K123" s="44">
        <f t="shared" si="107"/>
        <v>0</v>
      </c>
      <c r="L123" s="45">
        <f t="shared" si="108"/>
        <v>0</v>
      </c>
      <c r="M123" s="3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3"/>
    </row>
    <row r="124" spans="1:30" ht="14.25" customHeight="1" x14ac:dyDescent="0.25">
      <c r="A124" s="27" t="s">
        <v>36</v>
      </c>
      <c r="B124" s="28">
        <f t="shared" ref="B124:F124" si="133">SUM(B125:B129)</f>
        <v>50</v>
      </c>
      <c r="C124" s="28">
        <f t="shared" si="133"/>
        <v>430</v>
      </c>
      <c r="D124" s="32">
        <f t="shared" si="133"/>
        <v>9</v>
      </c>
      <c r="E124" s="32">
        <f t="shared" si="133"/>
        <v>17</v>
      </c>
      <c r="F124" s="55">
        <f t="shared" si="133"/>
        <v>59</v>
      </c>
      <c r="G124" s="31">
        <f>(SUM(G125:G129))/$G101</f>
        <v>0.10407993338884262</v>
      </c>
      <c r="H124" s="32">
        <f t="shared" ref="H124:J124" si="134">SUM(H125:H129)</f>
        <v>4.5</v>
      </c>
      <c r="I124" s="32">
        <f t="shared" si="134"/>
        <v>8.5</v>
      </c>
      <c r="J124" s="32">
        <f t="shared" si="134"/>
        <v>29.5</v>
      </c>
      <c r="K124" s="34">
        <f t="shared" si="107"/>
        <v>50</v>
      </c>
      <c r="L124" s="35">
        <f t="shared" si="108"/>
        <v>300</v>
      </c>
      <c r="M124" s="71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3"/>
    </row>
    <row r="125" spans="1:30" ht="14.25" customHeight="1" x14ac:dyDescent="0.25">
      <c r="A125" s="92" t="s">
        <v>365</v>
      </c>
      <c r="B125" s="51">
        <v>50</v>
      </c>
      <c r="C125" s="39">
        <v>430</v>
      </c>
      <c r="D125" s="40">
        <v>9</v>
      </c>
      <c r="E125" s="40">
        <v>17</v>
      </c>
      <c r="F125" s="41">
        <v>59</v>
      </c>
      <c r="G125" s="42">
        <f t="shared" ref="G125:J125" si="135">C125*$B125/100</f>
        <v>215</v>
      </c>
      <c r="H125" s="42">
        <f t="shared" si="135"/>
        <v>4.5</v>
      </c>
      <c r="I125" s="42">
        <f t="shared" si="135"/>
        <v>8.5</v>
      </c>
      <c r="J125" s="43">
        <f t="shared" si="135"/>
        <v>29.5</v>
      </c>
      <c r="K125" s="44">
        <f t="shared" si="107"/>
        <v>50</v>
      </c>
      <c r="L125" s="45">
        <f t="shared" si="108"/>
        <v>300</v>
      </c>
      <c r="M125" s="143" t="s">
        <v>429</v>
      </c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3"/>
    </row>
    <row r="126" spans="1:30" ht="14.25" customHeight="1" x14ac:dyDescent="0.25">
      <c r="A126" s="37"/>
      <c r="B126" s="51"/>
      <c r="C126" s="39"/>
      <c r="D126" s="40"/>
      <c r="E126" s="40"/>
      <c r="F126" s="41"/>
      <c r="G126" s="42">
        <f t="shared" ref="G126:J126" si="136">C126*$B126/100</f>
        <v>0</v>
      </c>
      <c r="H126" s="42">
        <f t="shared" si="136"/>
        <v>0</v>
      </c>
      <c r="I126" s="42">
        <f t="shared" si="136"/>
        <v>0</v>
      </c>
      <c r="J126" s="43">
        <f t="shared" si="136"/>
        <v>0</v>
      </c>
      <c r="K126" s="44">
        <f t="shared" si="107"/>
        <v>0</v>
      </c>
      <c r="L126" s="45">
        <f t="shared" si="108"/>
        <v>0</v>
      </c>
      <c r="M126" s="2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3"/>
    </row>
    <row r="127" spans="1:30" ht="14.25" customHeight="1" x14ac:dyDescent="0.25">
      <c r="A127" s="37"/>
      <c r="B127" s="51"/>
      <c r="C127" s="39"/>
      <c r="D127" s="40"/>
      <c r="E127" s="40"/>
      <c r="F127" s="41"/>
      <c r="G127" s="42">
        <f t="shared" ref="G127:J127" si="137">C127*$B127/100</f>
        <v>0</v>
      </c>
      <c r="H127" s="42">
        <f t="shared" si="137"/>
        <v>0</v>
      </c>
      <c r="I127" s="42">
        <f t="shared" si="137"/>
        <v>0</v>
      </c>
      <c r="J127" s="43">
        <f t="shared" si="137"/>
        <v>0</v>
      </c>
      <c r="K127" s="44">
        <f t="shared" si="107"/>
        <v>0</v>
      </c>
      <c r="L127" s="45">
        <f t="shared" si="108"/>
        <v>0</v>
      </c>
      <c r="M127" s="3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3"/>
    </row>
    <row r="128" spans="1:30" ht="14.25" customHeight="1" x14ac:dyDescent="0.25">
      <c r="A128" s="37"/>
      <c r="B128" s="51"/>
      <c r="C128" s="39"/>
      <c r="D128" s="40"/>
      <c r="E128" s="40"/>
      <c r="F128" s="41"/>
      <c r="G128" s="42">
        <f t="shared" ref="G128:J128" si="138">C128*$B128/100</f>
        <v>0</v>
      </c>
      <c r="H128" s="42">
        <f t="shared" si="138"/>
        <v>0</v>
      </c>
      <c r="I128" s="42">
        <f t="shared" si="138"/>
        <v>0</v>
      </c>
      <c r="J128" s="43">
        <f t="shared" si="138"/>
        <v>0</v>
      </c>
      <c r="K128" s="44">
        <f t="shared" si="107"/>
        <v>0</v>
      </c>
      <c r="L128" s="45">
        <f t="shared" si="108"/>
        <v>0</v>
      </c>
      <c r="M128" s="3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3"/>
    </row>
    <row r="129" spans="1:30" ht="14.25" customHeight="1" x14ac:dyDescent="0.25">
      <c r="A129" s="37"/>
      <c r="B129" s="51"/>
      <c r="C129" s="52"/>
      <c r="D129" s="53"/>
      <c r="E129" s="53"/>
      <c r="F129" s="54"/>
      <c r="G129" s="42">
        <f t="shared" ref="G129:J129" si="139">C129*$B129/100</f>
        <v>0</v>
      </c>
      <c r="H129" s="42">
        <f t="shared" si="139"/>
        <v>0</v>
      </c>
      <c r="I129" s="42">
        <f t="shared" si="139"/>
        <v>0</v>
      </c>
      <c r="J129" s="43">
        <f t="shared" si="139"/>
        <v>0</v>
      </c>
      <c r="K129" s="44">
        <f t="shared" si="107"/>
        <v>0</v>
      </c>
      <c r="L129" s="45">
        <f t="shared" si="108"/>
        <v>0</v>
      </c>
      <c r="M129" s="3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3"/>
    </row>
    <row r="130" spans="1:30" ht="14.25" customHeight="1" x14ac:dyDescent="0.25">
      <c r="A130" s="27" t="s">
        <v>37</v>
      </c>
      <c r="B130" s="28">
        <f t="shared" ref="B130:F130" si="140">SUM(B131:B140)</f>
        <v>238</v>
      </c>
      <c r="C130" s="28">
        <f t="shared" si="140"/>
        <v>1944</v>
      </c>
      <c r="D130" s="32">
        <f t="shared" si="140"/>
        <v>69</v>
      </c>
      <c r="E130" s="32">
        <f t="shared" si="140"/>
        <v>49.8</v>
      </c>
      <c r="F130" s="55">
        <f t="shared" si="140"/>
        <v>285.2</v>
      </c>
      <c r="G130" s="31">
        <f>(SUM(G131:G140))/$G101</f>
        <v>0.33242646631682898</v>
      </c>
      <c r="H130" s="32">
        <f t="shared" ref="H130:J130" si="141">SUM(H131:H140)</f>
        <v>33.019999999999996</v>
      </c>
      <c r="I130" s="32">
        <f t="shared" si="141"/>
        <v>26.274999999999999</v>
      </c>
      <c r="J130" s="55">
        <f t="shared" si="141"/>
        <v>71.504999999999995</v>
      </c>
      <c r="K130" s="34">
        <f t="shared" si="107"/>
        <v>238</v>
      </c>
      <c r="L130" s="35">
        <f t="shared" si="108"/>
        <v>1428</v>
      </c>
      <c r="M130" s="3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3"/>
    </row>
    <row r="131" spans="1:30" ht="14.25" customHeight="1" x14ac:dyDescent="0.25">
      <c r="A131" s="92" t="s">
        <v>51</v>
      </c>
      <c r="B131" s="51">
        <v>75</v>
      </c>
      <c r="C131" s="117">
        <v>230</v>
      </c>
      <c r="D131" s="118">
        <v>17</v>
      </c>
      <c r="E131" s="118">
        <v>18</v>
      </c>
      <c r="F131" s="119">
        <v>0</v>
      </c>
      <c r="G131" s="42">
        <f t="shared" ref="G131:J131" si="142">C131*$B131/100</f>
        <v>172.5</v>
      </c>
      <c r="H131" s="42">
        <f t="shared" si="142"/>
        <v>12.75</v>
      </c>
      <c r="I131" s="42">
        <f t="shared" si="142"/>
        <v>13.5</v>
      </c>
      <c r="J131" s="43">
        <f t="shared" si="142"/>
        <v>0</v>
      </c>
      <c r="K131" s="44">
        <f t="shared" si="107"/>
        <v>75</v>
      </c>
      <c r="L131" s="45">
        <f t="shared" si="108"/>
        <v>450</v>
      </c>
      <c r="M131" s="114" t="s">
        <v>443</v>
      </c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3"/>
    </row>
    <row r="132" spans="1:30" ht="14.25" customHeight="1" x14ac:dyDescent="0.25">
      <c r="A132" s="92" t="s">
        <v>399</v>
      </c>
      <c r="B132" s="51">
        <v>50</v>
      </c>
      <c r="C132" s="120">
        <v>342</v>
      </c>
      <c r="D132" s="121">
        <v>12.3</v>
      </c>
      <c r="E132" s="121">
        <v>1.3</v>
      </c>
      <c r="F132" s="122">
        <v>57.6</v>
      </c>
      <c r="G132" s="42">
        <f t="shared" ref="G132:J132" si="143">C132*$B132/100</f>
        <v>171</v>
      </c>
      <c r="H132" s="42">
        <f t="shared" si="143"/>
        <v>6.15</v>
      </c>
      <c r="I132" s="42">
        <f t="shared" si="143"/>
        <v>0.65</v>
      </c>
      <c r="J132" s="43">
        <f t="shared" si="143"/>
        <v>28.8</v>
      </c>
      <c r="K132" s="44">
        <f t="shared" si="107"/>
        <v>50</v>
      </c>
      <c r="L132" s="45">
        <f t="shared" si="108"/>
        <v>300</v>
      </c>
      <c r="M132" s="114" t="s">
        <v>410</v>
      </c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3"/>
    </row>
    <row r="133" spans="1:30" ht="14.25" customHeight="1" x14ac:dyDescent="0.25">
      <c r="A133" s="92" t="s">
        <v>91</v>
      </c>
      <c r="B133" s="51">
        <v>25</v>
      </c>
      <c r="C133" s="78">
        <v>268</v>
      </c>
      <c r="D133" s="79">
        <v>5.8</v>
      </c>
      <c r="E133" s="79">
        <v>0.5</v>
      </c>
      <c r="F133" s="41">
        <v>56.1</v>
      </c>
      <c r="G133" s="42">
        <f t="shared" ref="G133:J133" si="144">C133*$B133/100</f>
        <v>67</v>
      </c>
      <c r="H133" s="42">
        <f t="shared" si="144"/>
        <v>1.45</v>
      </c>
      <c r="I133" s="42">
        <f t="shared" si="144"/>
        <v>0.125</v>
      </c>
      <c r="J133" s="43">
        <f t="shared" si="144"/>
        <v>14.025</v>
      </c>
      <c r="K133" s="44">
        <f t="shared" si="107"/>
        <v>25</v>
      </c>
      <c r="L133" s="45">
        <f t="shared" si="108"/>
        <v>150</v>
      </c>
      <c r="M133" s="143" t="s">
        <v>441</v>
      </c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3"/>
    </row>
    <row r="134" spans="1:30" ht="14.25" customHeight="1" x14ac:dyDescent="0.25">
      <c r="A134" s="92" t="s">
        <v>60</v>
      </c>
      <c r="B134" s="51">
        <v>40</v>
      </c>
      <c r="C134" s="52">
        <v>370</v>
      </c>
      <c r="D134" s="53">
        <v>25</v>
      </c>
      <c r="E134" s="53">
        <v>30</v>
      </c>
      <c r="F134" s="54">
        <v>0</v>
      </c>
      <c r="G134" s="42">
        <f t="shared" ref="G134:J134" si="145">C134*$B134/100</f>
        <v>148</v>
      </c>
      <c r="H134" s="42">
        <f t="shared" si="145"/>
        <v>10</v>
      </c>
      <c r="I134" s="42">
        <f t="shared" si="145"/>
        <v>12</v>
      </c>
      <c r="J134" s="43">
        <f t="shared" si="145"/>
        <v>0</v>
      </c>
      <c r="K134" s="44">
        <f t="shared" si="107"/>
        <v>40</v>
      </c>
      <c r="L134" s="45">
        <f t="shared" si="108"/>
        <v>240</v>
      </c>
      <c r="M134" s="143" t="s">
        <v>414</v>
      </c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3"/>
    </row>
    <row r="135" spans="1:30" ht="14.25" customHeight="1" x14ac:dyDescent="0.25">
      <c r="A135" s="37" t="s">
        <v>103</v>
      </c>
      <c r="B135" s="51">
        <v>30</v>
      </c>
      <c r="C135" s="52">
        <v>334</v>
      </c>
      <c r="D135" s="53">
        <v>8.9</v>
      </c>
      <c r="E135" s="53">
        <v>0</v>
      </c>
      <c r="F135" s="54">
        <v>72.5</v>
      </c>
      <c r="G135" s="42">
        <f t="shared" ref="G135:J135" si="146">C135*$B135/100</f>
        <v>100.2</v>
      </c>
      <c r="H135" s="42">
        <f t="shared" si="146"/>
        <v>2.67</v>
      </c>
      <c r="I135" s="42">
        <f t="shared" si="146"/>
        <v>0</v>
      </c>
      <c r="J135" s="43">
        <f t="shared" si="146"/>
        <v>21.75</v>
      </c>
      <c r="K135" s="44">
        <f t="shared" si="107"/>
        <v>30</v>
      </c>
      <c r="L135" s="45">
        <f t="shared" si="108"/>
        <v>180</v>
      </c>
      <c r="M135" s="143" t="s">
        <v>367</v>
      </c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3"/>
    </row>
    <row r="136" spans="1:30" ht="14.25" customHeight="1" x14ac:dyDescent="0.25">
      <c r="A136" s="92" t="s">
        <v>382</v>
      </c>
      <c r="B136" s="51">
        <v>6</v>
      </c>
      <c r="C136" s="120">
        <v>0</v>
      </c>
      <c r="D136" s="121">
        <v>0</v>
      </c>
      <c r="E136" s="121">
        <v>0</v>
      </c>
      <c r="F136" s="122">
        <v>0</v>
      </c>
      <c r="G136" s="42">
        <f t="shared" ref="G136:J136" si="147">C136*$B136/100</f>
        <v>0</v>
      </c>
      <c r="H136" s="42">
        <f t="shared" si="147"/>
        <v>0</v>
      </c>
      <c r="I136" s="42">
        <f t="shared" si="147"/>
        <v>0</v>
      </c>
      <c r="J136" s="43">
        <f t="shared" si="147"/>
        <v>0</v>
      </c>
      <c r="K136" s="44">
        <f t="shared" si="107"/>
        <v>6</v>
      </c>
      <c r="L136" s="45">
        <f t="shared" si="108"/>
        <v>36</v>
      </c>
      <c r="M136" s="36" t="s">
        <v>411</v>
      </c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3"/>
    </row>
    <row r="137" spans="1:30" ht="14.25" customHeight="1" x14ac:dyDescent="0.25">
      <c r="A137" s="92" t="s">
        <v>432</v>
      </c>
      <c r="B137" s="51">
        <v>5</v>
      </c>
      <c r="C137" s="120">
        <v>0</v>
      </c>
      <c r="D137" s="121">
        <v>0</v>
      </c>
      <c r="E137" s="121">
        <v>0</v>
      </c>
      <c r="F137" s="122">
        <v>0</v>
      </c>
      <c r="G137" s="42">
        <f t="shared" ref="G137:J137" si="148">C137*$B137/100</f>
        <v>0</v>
      </c>
      <c r="H137" s="42">
        <f t="shared" si="148"/>
        <v>0</v>
      </c>
      <c r="I137" s="42">
        <f t="shared" si="148"/>
        <v>0</v>
      </c>
      <c r="J137" s="43">
        <f t="shared" si="148"/>
        <v>0</v>
      </c>
      <c r="K137" s="44">
        <f t="shared" si="107"/>
        <v>5</v>
      </c>
      <c r="L137" s="45">
        <f t="shared" si="108"/>
        <v>30</v>
      </c>
      <c r="M137" s="114" t="s">
        <v>411</v>
      </c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3"/>
    </row>
    <row r="138" spans="1:30" ht="14.25" customHeight="1" x14ac:dyDescent="0.25">
      <c r="A138" s="92" t="s">
        <v>430</v>
      </c>
      <c r="B138" s="51">
        <v>7</v>
      </c>
      <c r="C138" s="52">
        <v>400</v>
      </c>
      <c r="D138" s="53">
        <v>0</v>
      </c>
      <c r="E138" s="53">
        <v>0</v>
      </c>
      <c r="F138" s="54">
        <v>99</v>
      </c>
      <c r="G138" s="42">
        <f t="shared" ref="G138:J138" si="149">C138*$B138/100</f>
        <v>28</v>
      </c>
      <c r="H138" s="42">
        <f t="shared" si="149"/>
        <v>0</v>
      </c>
      <c r="I138" s="42">
        <f t="shared" si="149"/>
        <v>0</v>
      </c>
      <c r="J138" s="43">
        <f t="shared" si="149"/>
        <v>6.93</v>
      </c>
      <c r="K138" s="44">
        <f t="shared" si="107"/>
        <v>7</v>
      </c>
      <c r="L138" s="45">
        <f t="shared" si="108"/>
        <v>42</v>
      </c>
      <c r="M138" s="143" t="s">
        <v>431</v>
      </c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3"/>
    </row>
    <row r="139" spans="1:30" ht="14.25" customHeight="1" x14ac:dyDescent="0.25">
      <c r="A139" s="37"/>
      <c r="B139" s="51"/>
      <c r="C139" s="120"/>
      <c r="D139" s="121"/>
      <c r="E139" s="121"/>
      <c r="F139" s="122"/>
      <c r="G139" s="42">
        <f t="shared" ref="G139:J139" si="150">C139*$B139/100</f>
        <v>0</v>
      </c>
      <c r="H139" s="42">
        <f t="shared" si="150"/>
        <v>0</v>
      </c>
      <c r="I139" s="42">
        <f t="shared" si="150"/>
        <v>0</v>
      </c>
      <c r="J139" s="43">
        <f t="shared" si="150"/>
        <v>0</v>
      </c>
      <c r="K139" s="44">
        <f t="shared" si="107"/>
        <v>0</v>
      </c>
      <c r="L139" s="45">
        <f t="shared" si="108"/>
        <v>0</v>
      </c>
      <c r="M139" s="3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3"/>
    </row>
    <row r="140" spans="1:30" ht="14.25" customHeight="1" thickBot="1" x14ac:dyDescent="0.3">
      <c r="A140" s="60"/>
      <c r="B140" s="61"/>
      <c r="C140" s="123"/>
      <c r="D140" s="124"/>
      <c r="E140" s="124"/>
      <c r="F140" s="125"/>
      <c r="G140" s="65">
        <f t="shared" ref="G140:J140" si="151">C140*$B140/100</f>
        <v>0</v>
      </c>
      <c r="H140" s="65">
        <f t="shared" si="151"/>
        <v>0</v>
      </c>
      <c r="I140" s="65">
        <f t="shared" si="151"/>
        <v>0</v>
      </c>
      <c r="J140" s="66">
        <f t="shared" si="151"/>
        <v>0</v>
      </c>
      <c r="K140" s="67">
        <f t="shared" si="107"/>
        <v>0</v>
      </c>
      <c r="L140" s="68">
        <f t="shared" si="108"/>
        <v>0</v>
      </c>
      <c r="M140" s="3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3"/>
    </row>
    <row r="141" spans="1:30" ht="14.25" customHeight="1" thickTop="1" thickBot="1" x14ac:dyDescent="0.3">
      <c r="A141" s="162"/>
      <c r="B141" s="163"/>
      <c r="C141" s="163"/>
      <c r="D141" s="163"/>
      <c r="E141" s="164"/>
      <c r="F141" s="165" t="s">
        <v>25</v>
      </c>
      <c r="G141" s="164"/>
      <c r="H141" s="69">
        <f t="shared" ref="H141:J141" si="152">ROUND(H101/(($H101+$I101+$J101)/6),2)</f>
        <v>1.0900000000000001</v>
      </c>
      <c r="I141" s="69">
        <f t="shared" si="152"/>
        <v>1.08</v>
      </c>
      <c r="J141" s="70">
        <f t="shared" si="152"/>
        <v>3.83</v>
      </c>
      <c r="K141" s="166" t="s">
        <v>38</v>
      </c>
      <c r="L141" s="167"/>
      <c r="M141" s="3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3"/>
    </row>
    <row r="142" spans="1:30" s="127" customFormat="1" ht="14.25" customHeight="1" thickTop="1" x14ac:dyDescent="0.25">
      <c r="A142" s="160" t="s">
        <v>368</v>
      </c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1"/>
      <c r="M142" s="90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128"/>
    </row>
    <row r="143" spans="1:30" s="127" customFormat="1" ht="14.25" customHeight="1" x14ac:dyDescent="0.25">
      <c r="A143" s="17" t="s">
        <v>33</v>
      </c>
      <c r="B143" s="18">
        <f t="shared" ref="B143:J143" si="153">SUM(B144:B146)</f>
        <v>100</v>
      </c>
      <c r="C143" s="18">
        <f t="shared" si="153"/>
        <v>74</v>
      </c>
      <c r="D143" s="19">
        <f t="shared" si="153"/>
        <v>5.3000000000000007</v>
      </c>
      <c r="E143" s="19">
        <f t="shared" si="153"/>
        <v>0.4</v>
      </c>
      <c r="F143" s="20">
        <f t="shared" si="153"/>
        <v>12.8</v>
      </c>
      <c r="G143" s="21">
        <f t="shared" si="153"/>
        <v>16.850000000000001</v>
      </c>
      <c r="H143" s="22">
        <f t="shared" si="153"/>
        <v>1.0899999999999999</v>
      </c>
      <c r="I143" s="22">
        <f t="shared" si="153"/>
        <v>0.04</v>
      </c>
      <c r="J143" s="17">
        <f t="shared" si="153"/>
        <v>3.0999999999999996</v>
      </c>
      <c r="K143" s="23">
        <f>B143</f>
        <v>100</v>
      </c>
      <c r="L143" s="24">
        <f>K143*$L$3</f>
        <v>600</v>
      </c>
      <c r="M143" s="25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128"/>
    </row>
    <row r="144" spans="1:30" s="127" customFormat="1" ht="14.25" customHeight="1" x14ac:dyDescent="0.25">
      <c r="A144" s="37" t="s">
        <v>306</v>
      </c>
      <c r="B144" s="51">
        <v>45</v>
      </c>
      <c r="C144" s="96">
        <v>11</v>
      </c>
      <c r="D144" s="97">
        <v>0.8</v>
      </c>
      <c r="E144" s="97">
        <v>0</v>
      </c>
      <c r="F144" s="98">
        <v>2</v>
      </c>
      <c r="G144" s="42">
        <f t="shared" ref="G144:G146" si="154">C144*$B144/100</f>
        <v>4.95</v>
      </c>
      <c r="H144" s="42">
        <f t="shared" ref="H144:H146" si="155">D144*$B144/100</f>
        <v>0.36</v>
      </c>
      <c r="I144" s="42">
        <f t="shared" ref="I144:I146" si="156">E144*$B144/100</f>
        <v>0</v>
      </c>
      <c r="J144" s="43">
        <f t="shared" ref="J144:J146" si="157">F144*$B144/100</f>
        <v>0.9</v>
      </c>
      <c r="K144" s="44">
        <f t="shared" ref="K144:K146" si="158">B144</f>
        <v>45</v>
      </c>
      <c r="L144" s="45">
        <f t="shared" ref="L144:L146" si="159">K144*$L$3</f>
        <v>270</v>
      </c>
      <c r="M144" s="114" t="s">
        <v>415</v>
      </c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128"/>
    </row>
    <row r="145" spans="1:30" s="127" customFormat="1" ht="14.25" customHeight="1" x14ac:dyDescent="0.25">
      <c r="A145" s="92" t="s">
        <v>307</v>
      </c>
      <c r="B145" s="38">
        <v>45</v>
      </c>
      <c r="C145" s="93">
        <v>16</v>
      </c>
      <c r="D145" s="94">
        <v>0.8</v>
      </c>
      <c r="E145" s="94">
        <v>0</v>
      </c>
      <c r="F145" s="95">
        <v>3.2</v>
      </c>
      <c r="G145" s="42">
        <f t="shared" si="154"/>
        <v>7.2</v>
      </c>
      <c r="H145" s="42">
        <f t="shared" si="155"/>
        <v>0.36</v>
      </c>
      <c r="I145" s="42">
        <f t="shared" si="156"/>
        <v>0</v>
      </c>
      <c r="J145" s="43">
        <f t="shared" si="157"/>
        <v>1.44</v>
      </c>
      <c r="K145" s="44">
        <f t="shared" si="158"/>
        <v>45</v>
      </c>
      <c r="L145" s="45">
        <f t="shared" si="159"/>
        <v>270</v>
      </c>
      <c r="M145" s="114" t="s">
        <v>415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128"/>
    </row>
    <row r="146" spans="1:30" s="127" customFormat="1" ht="14.25" customHeight="1" thickBot="1" x14ac:dyDescent="0.3">
      <c r="A146" s="92" t="s">
        <v>370</v>
      </c>
      <c r="B146" s="51">
        <v>10</v>
      </c>
      <c r="C146" s="57">
        <v>47</v>
      </c>
      <c r="D146" s="58">
        <v>3.7</v>
      </c>
      <c r="E146" s="58">
        <v>0.4</v>
      </c>
      <c r="F146" s="59">
        <v>7.6</v>
      </c>
      <c r="G146" s="42">
        <f t="shared" si="154"/>
        <v>4.7</v>
      </c>
      <c r="H146" s="42">
        <f t="shared" si="155"/>
        <v>0.37</v>
      </c>
      <c r="I146" s="42">
        <f t="shared" si="156"/>
        <v>0.04</v>
      </c>
      <c r="J146" s="43">
        <f t="shared" si="157"/>
        <v>0.76</v>
      </c>
      <c r="K146" s="44">
        <f t="shared" si="158"/>
        <v>10</v>
      </c>
      <c r="L146" s="45">
        <f t="shared" si="159"/>
        <v>60</v>
      </c>
      <c r="M146" s="114" t="s">
        <v>415</v>
      </c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128"/>
    </row>
    <row r="147" spans="1:30" s="127" customFormat="1" ht="14.25" customHeight="1" thickTop="1" thickBot="1" x14ac:dyDescent="0.3">
      <c r="A147" s="162"/>
      <c r="B147" s="163"/>
      <c r="C147" s="163"/>
      <c r="D147" s="163"/>
      <c r="E147" s="164"/>
      <c r="F147" s="165" t="s">
        <v>25</v>
      </c>
      <c r="G147" s="164"/>
      <c r="H147" s="69">
        <f>ROUND(H143/(($H143+$I143+$J143)/6),2)</f>
        <v>1.55</v>
      </c>
      <c r="I147" s="69">
        <f>ROUND(I143/(($H143+$I143+$J143)/6),2)</f>
        <v>0.06</v>
      </c>
      <c r="J147" s="70">
        <f>ROUND(J143/(($H143+$I143+$J143)/6),2)</f>
        <v>4.4000000000000004</v>
      </c>
      <c r="K147" s="166" t="s">
        <v>26</v>
      </c>
      <c r="L147" s="167"/>
      <c r="M147" s="3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128"/>
    </row>
    <row r="148" spans="1:30" ht="14.25" customHeight="1" thickTop="1" thickBot="1" x14ac:dyDescent="0.3">
      <c r="A148" s="168"/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3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3"/>
    </row>
    <row r="149" spans="1:30" ht="14.25" customHeight="1" thickTop="1" x14ac:dyDescent="0.25">
      <c r="A149" s="72" t="s">
        <v>39</v>
      </c>
      <c r="B149" s="73">
        <f t="shared" ref="B149:F149" si="160">SUM(B150,B161,B172,B178)</f>
        <v>512</v>
      </c>
      <c r="C149" s="73">
        <f t="shared" si="160"/>
        <v>6416</v>
      </c>
      <c r="D149" s="74">
        <f t="shared" si="160"/>
        <v>133.89999999999998</v>
      </c>
      <c r="E149" s="74">
        <f t="shared" si="160"/>
        <v>172.3</v>
      </c>
      <c r="F149" s="75">
        <f t="shared" si="160"/>
        <v>926.59999999999991</v>
      </c>
      <c r="G149" s="113">
        <f>SUM(G151:G160,G162:G171,G173:G177,G179:G188)</f>
        <v>2040.7199999999998</v>
      </c>
      <c r="H149" s="76">
        <f t="shared" ref="H149:J149" si="161">SUM(H150,H161,H172,H178)</f>
        <v>50.379999999999995</v>
      </c>
      <c r="I149" s="76">
        <f t="shared" si="161"/>
        <v>69.323999999999998</v>
      </c>
      <c r="J149" s="72">
        <f t="shared" si="161"/>
        <v>245.114</v>
      </c>
      <c r="K149" s="112">
        <f t="shared" ref="K149:K188" si="162">B149</f>
        <v>512</v>
      </c>
      <c r="L149" s="77">
        <f t="shared" ref="L149:L188" si="163">K149*$L$3</f>
        <v>3072</v>
      </c>
      <c r="M149" s="3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3"/>
    </row>
    <row r="150" spans="1:30" ht="14.25" customHeight="1" x14ac:dyDescent="0.25">
      <c r="A150" s="27" t="s">
        <v>40</v>
      </c>
      <c r="B150" s="28">
        <f t="shared" ref="B150:F150" si="164">SUM(B151:B160)</f>
        <v>121</v>
      </c>
      <c r="C150" s="28">
        <f t="shared" si="164"/>
        <v>1685</v>
      </c>
      <c r="D150" s="29">
        <f t="shared" si="164"/>
        <v>29.9</v>
      </c>
      <c r="E150" s="29">
        <f t="shared" si="164"/>
        <v>15.100000000000001</v>
      </c>
      <c r="F150" s="30">
        <f t="shared" si="164"/>
        <v>345.7</v>
      </c>
      <c r="G150" s="31">
        <f>(SUM(G151:G160))/$G149</f>
        <v>0.18950174448233958</v>
      </c>
      <c r="H150" s="32">
        <f t="shared" ref="H150:J150" si="165">SUM(H151:H160)</f>
        <v>8.2200000000000006</v>
      </c>
      <c r="I150" s="32">
        <f t="shared" si="165"/>
        <v>5.8940000000000001</v>
      </c>
      <c r="J150" s="33">
        <f t="shared" si="165"/>
        <v>72.623999999999995</v>
      </c>
      <c r="K150" s="34">
        <f t="shared" si="162"/>
        <v>121</v>
      </c>
      <c r="L150" s="35">
        <f t="shared" si="163"/>
        <v>726</v>
      </c>
      <c r="M150" s="25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3"/>
    </row>
    <row r="151" spans="1:30" ht="14.25" customHeight="1" x14ac:dyDescent="0.25">
      <c r="A151" s="37" t="s">
        <v>246</v>
      </c>
      <c r="B151" s="51">
        <v>50</v>
      </c>
      <c r="C151" s="39">
        <v>340</v>
      </c>
      <c r="D151" s="132">
        <v>8.4</v>
      </c>
      <c r="E151" s="40">
        <v>4.3</v>
      </c>
      <c r="F151" s="41">
        <v>64.900000000000006</v>
      </c>
      <c r="G151" s="42">
        <f t="shared" ref="G151:J151" si="166">C151*$B151/100</f>
        <v>170</v>
      </c>
      <c r="H151" s="42">
        <f t="shared" si="166"/>
        <v>4.2</v>
      </c>
      <c r="I151" s="42">
        <f t="shared" si="166"/>
        <v>2.15</v>
      </c>
      <c r="J151" s="43">
        <f t="shared" si="166"/>
        <v>32.450000000000003</v>
      </c>
      <c r="K151" s="44">
        <f t="shared" si="162"/>
        <v>50</v>
      </c>
      <c r="L151" s="45">
        <f t="shared" si="163"/>
        <v>300</v>
      </c>
      <c r="M151" s="114" t="s">
        <v>410</v>
      </c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3"/>
    </row>
    <row r="152" spans="1:30" ht="14.25" customHeight="1" x14ac:dyDescent="0.25">
      <c r="A152" s="37" t="s">
        <v>59</v>
      </c>
      <c r="B152" s="51">
        <v>40</v>
      </c>
      <c r="C152" s="52">
        <v>340</v>
      </c>
      <c r="D152" s="53">
        <v>7</v>
      </c>
      <c r="E152" s="53">
        <v>9</v>
      </c>
      <c r="F152" s="54">
        <v>55</v>
      </c>
      <c r="G152" s="42">
        <f t="shared" ref="G152:J152" si="167">C152*$B152/100</f>
        <v>136</v>
      </c>
      <c r="H152" s="42">
        <f t="shared" si="167"/>
        <v>2.8</v>
      </c>
      <c r="I152" s="42">
        <f t="shared" si="167"/>
        <v>3.6</v>
      </c>
      <c r="J152" s="43">
        <f t="shared" si="167"/>
        <v>22</v>
      </c>
      <c r="K152" s="44">
        <f t="shared" si="162"/>
        <v>40</v>
      </c>
      <c r="L152" s="45">
        <f t="shared" si="163"/>
        <v>240</v>
      </c>
      <c r="M152" s="114" t="s">
        <v>417</v>
      </c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3"/>
    </row>
    <row r="153" spans="1:30" ht="14.25" customHeight="1" x14ac:dyDescent="0.25">
      <c r="A153" s="37" t="s">
        <v>400</v>
      </c>
      <c r="B153" s="51">
        <v>10</v>
      </c>
      <c r="C153" s="130">
        <v>216</v>
      </c>
      <c r="D153" s="133">
        <v>3</v>
      </c>
      <c r="E153" s="131">
        <v>0</v>
      </c>
      <c r="F153" s="54">
        <v>55</v>
      </c>
      <c r="G153" s="42">
        <f t="shared" ref="G153:J153" si="168">C153*$B153/100</f>
        <v>21.6</v>
      </c>
      <c r="H153" s="42">
        <f t="shared" si="168"/>
        <v>0.3</v>
      </c>
      <c r="I153" s="42">
        <f t="shared" si="168"/>
        <v>0</v>
      </c>
      <c r="J153" s="43">
        <f t="shared" si="168"/>
        <v>5.5</v>
      </c>
      <c r="K153" s="44">
        <f t="shared" si="162"/>
        <v>10</v>
      </c>
      <c r="L153" s="45">
        <f t="shared" si="163"/>
        <v>60</v>
      </c>
      <c r="M153" s="114" t="s">
        <v>422</v>
      </c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3"/>
    </row>
    <row r="154" spans="1:30" ht="14.25" customHeight="1" x14ac:dyDescent="0.25">
      <c r="A154" s="92" t="s">
        <v>438</v>
      </c>
      <c r="B154" s="51">
        <v>8</v>
      </c>
      <c r="C154" s="120">
        <v>389</v>
      </c>
      <c r="D154" s="121">
        <v>11.5</v>
      </c>
      <c r="E154" s="121">
        <v>1.8</v>
      </c>
      <c r="F154" s="122">
        <v>71.8</v>
      </c>
      <c r="G154" s="42">
        <f t="shared" ref="G154:J154" si="169">C154*$B154/100</f>
        <v>31.12</v>
      </c>
      <c r="H154" s="42">
        <f t="shared" si="169"/>
        <v>0.92</v>
      </c>
      <c r="I154" s="42">
        <f t="shared" si="169"/>
        <v>0.14400000000000002</v>
      </c>
      <c r="J154" s="43">
        <f t="shared" si="169"/>
        <v>5.7439999999999998</v>
      </c>
      <c r="K154" s="44">
        <f t="shared" si="162"/>
        <v>8</v>
      </c>
      <c r="L154" s="45">
        <f t="shared" si="163"/>
        <v>48</v>
      </c>
      <c r="M154" s="143" t="s">
        <v>439</v>
      </c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3"/>
    </row>
    <row r="155" spans="1:30" ht="14.25" customHeight="1" x14ac:dyDescent="0.25">
      <c r="A155" s="37" t="s">
        <v>382</v>
      </c>
      <c r="B155" s="51">
        <v>6</v>
      </c>
      <c r="C155" s="52">
        <v>0</v>
      </c>
      <c r="D155" s="53">
        <v>0</v>
      </c>
      <c r="E155" s="53">
        <v>0</v>
      </c>
      <c r="F155" s="54">
        <v>0</v>
      </c>
      <c r="G155" s="42">
        <f t="shared" ref="G155:J155" si="170">C155*$B155/100</f>
        <v>0</v>
      </c>
      <c r="H155" s="42">
        <f t="shared" si="170"/>
        <v>0</v>
      </c>
      <c r="I155" s="42">
        <f t="shared" si="170"/>
        <v>0</v>
      </c>
      <c r="J155" s="43">
        <f t="shared" si="170"/>
        <v>0</v>
      </c>
      <c r="K155" s="44">
        <f t="shared" si="162"/>
        <v>6</v>
      </c>
      <c r="L155" s="45">
        <f t="shared" si="163"/>
        <v>36</v>
      </c>
      <c r="M155" s="148" t="s">
        <v>411</v>
      </c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3"/>
    </row>
    <row r="156" spans="1:30" ht="14.25" customHeight="1" x14ac:dyDescent="0.25">
      <c r="A156" s="92" t="s">
        <v>430</v>
      </c>
      <c r="B156" s="51">
        <v>7</v>
      </c>
      <c r="C156" s="52">
        <v>400</v>
      </c>
      <c r="D156" s="53">
        <v>0</v>
      </c>
      <c r="E156" s="53">
        <v>0</v>
      </c>
      <c r="F156" s="54">
        <v>99</v>
      </c>
      <c r="G156" s="42">
        <f t="shared" ref="G156:J156" si="171">C156*$B156/100</f>
        <v>28</v>
      </c>
      <c r="H156" s="42">
        <f t="shared" si="171"/>
        <v>0</v>
      </c>
      <c r="I156" s="42">
        <f t="shared" si="171"/>
        <v>0</v>
      </c>
      <c r="J156" s="43">
        <f t="shared" si="171"/>
        <v>6.93</v>
      </c>
      <c r="K156" s="44">
        <f t="shared" si="162"/>
        <v>7</v>
      </c>
      <c r="L156" s="45">
        <f t="shared" si="163"/>
        <v>42</v>
      </c>
      <c r="M156" s="143" t="s">
        <v>431</v>
      </c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3"/>
    </row>
    <row r="157" spans="1:30" ht="14.25" customHeight="1" x14ac:dyDescent="0.25">
      <c r="A157" s="92"/>
      <c r="B157" s="51"/>
      <c r="C157" s="52"/>
      <c r="D157" s="53"/>
      <c r="E157" s="53"/>
      <c r="F157" s="54"/>
      <c r="G157" s="42">
        <f t="shared" ref="G157:J157" si="172">C157*$B157/100</f>
        <v>0</v>
      </c>
      <c r="H157" s="42">
        <f t="shared" si="172"/>
        <v>0</v>
      </c>
      <c r="I157" s="42">
        <f t="shared" si="172"/>
        <v>0</v>
      </c>
      <c r="J157" s="43">
        <f t="shared" si="172"/>
        <v>0</v>
      </c>
      <c r="K157" s="44">
        <f t="shared" si="162"/>
        <v>0</v>
      </c>
      <c r="L157" s="45">
        <f t="shared" si="163"/>
        <v>0</v>
      </c>
      <c r="M157" s="143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3"/>
    </row>
    <row r="158" spans="1:30" ht="14.25" customHeight="1" x14ac:dyDescent="0.25">
      <c r="A158" s="37"/>
      <c r="B158" s="51"/>
      <c r="C158" s="52"/>
      <c r="D158" s="53"/>
      <c r="E158" s="53"/>
      <c r="F158" s="54"/>
      <c r="G158" s="42">
        <f t="shared" ref="G158:J158" si="173">C158*$B158/100</f>
        <v>0</v>
      </c>
      <c r="H158" s="42">
        <f t="shared" si="173"/>
        <v>0</v>
      </c>
      <c r="I158" s="42">
        <f t="shared" si="173"/>
        <v>0</v>
      </c>
      <c r="J158" s="43">
        <f t="shared" si="173"/>
        <v>0</v>
      </c>
      <c r="K158" s="44">
        <f t="shared" si="162"/>
        <v>0</v>
      </c>
      <c r="L158" s="45">
        <f t="shared" si="163"/>
        <v>0</v>
      </c>
      <c r="M158" s="3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3"/>
    </row>
    <row r="159" spans="1:30" ht="14.25" customHeight="1" x14ac:dyDescent="0.25">
      <c r="A159" s="37"/>
      <c r="B159" s="51"/>
      <c r="C159" s="52"/>
      <c r="D159" s="53"/>
      <c r="E159" s="53"/>
      <c r="F159" s="54"/>
      <c r="G159" s="42">
        <f t="shared" ref="G159:J159" si="174">C159*$B159/100</f>
        <v>0</v>
      </c>
      <c r="H159" s="42">
        <f t="shared" si="174"/>
        <v>0</v>
      </c>
      <c r="I159" s="42">
        <f t="shared" si="174"/>
        <v>0</v>
      </c>
      <c r="J159" s="43">
        <f t="shared" si="174"/>
        <v>0</v>
      </c>
      <c r="K159" s="44">
        <f t="shared" si="162"/>
        <v>0</v>
      </c>
      <c r="L159" s="45">
        <f t="shared" si="163"/>
        <v>0</v>
      </c>
      <c r="M159" s="3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3"/>
    </row>
    <row r="160" spans="1:30" ht="14.25" customHeight="1" x14ac:dyDescent="0.25">
      <c r="A160" s="37"/>
      <c r="B160" s="51"/>
      <c r="C160" s="52"/>
      <c r="D160" s="53"/>
      <c r="E160" s="53"/>
      <c r="F160" s="54"/>
      <c r="G160" s="42">
        <f t="shared" ref="G160:J160" si="175">C160*$B160/100</f>
        <v>0</v>
      </c>
      <c r="H160" s="42">
        <f t="shared" si="175"/>
        <v>0</v>
      </c>
      <c r="I160" s="42">
        <f t="shared" si="175"/>
        <v>0</v>
      </c>
      <c r="J160" s="43">
        <f t="shared" si="175"/>
        <v>0</v>
      </c>
      <c r="K160" s="44">
        <f t="shared" si="162"/>
        <v>0</v>
      </c>
      <c r="L160" s="45">
        <f t="shared" si="163"/>
        <v>0</v>
      </c>
      <c r="M160" s="3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3"/>
    </row>
    <row r="161" spans="1:30" ht="14.25" customHeight="1" x14ac:dyDescent="0.25">
      <c r="A161" s="27" t="s">
        <v>41</v>
      </c>
      <c r="B161" s="28">
        <f>SUM(B162:B171)</f>
        <v>108</v>
      </c>
      <c r="C161" s="28">
        <f t="shared" ref="C161:F161" si="176">SUM(C162:C170)</f>
        <v>1519</v>
      </c>
      <c r="D161" s="32">
        <f t="shared" si="176"/>
        <v>36.200000000000003</v>
      </c>
      <c r="E161" s="32">
        <f t="shared" si="176"/>
        <v>47.9</v>
      </c>
      <c r="F161" s="55">
        <f t="shared" si="176"/>
        <v>225.1</v>
      </c>
      <c r="G161" s="31">
        <f>(SUM(G162:G171))/$G149</f>
        <v>0.19277509898467207</v>
      </c>
      <c r="H161" s="32">
        <f t="shared" ref="H161:J161" si="177">SUM(H162:H171)</f>
        <v>12.61</v>
      </c>
      <c r="I161" s="32">
        <f t="shared" si="177"/>
        <v>18.085000000000001</v>
      </c>
      <c r="J161" s="33">
        <f t="shared" si="177"/>
        <v>41.954999999999998</v>
      </c>
      <c r="K161" s="34">
        <f t="shared" si="162"/>
        <v>108</v>
      </c>
      <c r="L161" s="35">
        <f t="shared" si="163"/>
        <v>648</v>
      </c>
      <c r="M161" s="3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3"/>
    </row>
    <row r="162" spans="1:30" ht="14.25" customHeight="1" x14ac:dyDescent="0.25">
      <c r="A162" s="92" t="s">
        <v>91</v>
      </c>
      <c r="B162" s="51">
        <v>25</v>
      </c>
      <c r="C162" s="78">
        <v>268</v>
      </c>
      <c r="D162" s="79">
        <v>5.8</v>
      </c>
      <c r="E162" s="79">
        <v>0.5</v>
      </c>
      <c r="F162" s="41">
        <v>56.1</v>
      </c>
      <c r="G162" s="42">
        <f t="shared" ref="G162:J162" si="178">C162*$B162/100</f>
        <v>67</v>
      </c>
      <c r="H162" s="42">
        <f t="shared" si="178"/>
        <v>1.45</v>
      </c>
      <c r="I162" s="42">
        <f t="shared" si="178"/>
        <v>0.125</v>
      </c>
      <c r="J162" s="43">
        <f t="shared" si="178"/>
        <v>14.025</v>
      </c>
      <c r="K162" s="44">
        <f t="shared" si="162"/>
        <v>25</v>
      </c>
      <c r="L162" s="45">
        <f t="shared" si="163"/>
        <v>150</v>
      </c>
      <c r="M162" s="143" t="s">
        <v>441</v>
      </c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3"/>
    </row>
    <row r="163" spans="1:30" ht="14.25" customHeight="1" x14ac:dyDescent="0.25">
      <c r="A163" s="92" t="s">
        <v>163</v>
      </c>
      <c r="B163" s="51">
        <v>40</v>
      </c>
      <c r="C163" s="52">
        <v>431</v>
      </c>
      <c r="D163" s="53">
        <v>20.399999999999999</v>
      </c>
      <c r="E163" s="53">
        <v>37.4</v>
      </c>
      <c r="F163" s="54">
        <v>0</v>
      </c>
      <c r="G163" s="42">
        <f t="shared" ref="G163:J163" si="179">C163*$B163/100</f>
        <v>172.4</v>
      </c>
      <c r="H163" s="42">
        <f t="shared" si="179"/>
        <v>8.16</v>
      </c>
      <c r="I163" s="42">
        <f t="shared" si="179"/>
        <v>14.96</v>
      </c>
      <c r="J163" s="43">
        <f t="shared" si="179"/>
        <v>0</v>
      </c>
      <c r="K163" s="44">
        <f t="shared" si="162"/>
        <v>40</v>
      </c>
      <c r="L163" s="45">
        <f t="shared" si="163"/>
        <v>240</v>
      </c>
      <c r="M163" s="146" t="s">
        <v>428</v>
      </c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3"/>
    </row>
    <row r="164" spans="1:30" ht="14.25" customHeight="1" x14ac:dyDescent="0.25">
      <c r="A164" s="92" t="s">
        <v>67</v>
      </c>
      <c r="B164" s="51">
        <v>30</v>
      </c>
      <c r="C164" s="120">
        <v>420</v>
      </c>
      <c r="D164" s="121">
        <v>10</v>
      </c>
      <c r="E164" s="121">
        <v>10</v>
      </c>
      <c r="F164" s="122">
        <v>70</v>
      </c>
      <c r="G164" s="42">
        <f t="shared" ref="G164:J164" si="180">C164*$B164/100</f>
        <v>126</v>
      </c>
      <c r="H164" s="42">
        <f t="shared" si="180"/>
        <v>3</v>
      </c>
      <c r="I164" s="42">
        <f t="shared" si="180"/>
        <v>3</v>
      </c>
      <c r="J164" s="43">
        <f t="shared" si="180"/>
        <v>21</v>
      </c>
      <c r="K164" s="44">
        <f t="shared" si="162"/>
        <v>30</v>
      </c>
      <c r="L164" s="45">
        <f t="shared" si="163"/>
        <v>180</v>
      </c>
      <c r="M164" s="143" t="s">
        <v>420</v>
      </c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3"/>
    </row>
    <row r="165" spans="1:30" ht="14.25" customHeight="1" x14ac:dyDescent="0.25">
      <c r="A165" s="92" t="s">
        <v>18</v>
      </c>
      <c r="B165" s="51">
        <v>6</v>
      </c>
      <c r="C165" s="52">
        <v>0</v>
      </c>
      <c r="D165" s="53">
        <v>0</v>
      </c>
      <c r="E165" s="53">
        <v>0</v>
      </c>
      <c r="F165" s="54">
        <v>0</v>
      </c>
      <c r="G165" s="42">
        <f t="shared" ref="G165:J165" si="181">C165*$B165/100</f>
        <v>0</v>
      </c>
      <c r="H165" s="42">
        <f t="shared" si="181"/>
        <v>0</v>
      </c>
      <c r="I165" s="42">
        <f t="shared" si="181"/>
        <v>0</v>
      </c>
      <c r="J165" s="43">
        <f t="shared" si="181"/>
        <v>0</v>
      </c>
      <c r="K165" s="44">
        <f t="shared" si="162"/>
        <v>6</v>
      </c>
      <c r="L165" s="45">
        <f t="shared" si="163"/>
        <v>36</v>
      </c>
      <c r="M165" s="36" t="s">
        <v>411</v>
      </c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3"/>
    </row>
    <row r="166" spans="1:30" ht="14.25" customHeight="1" x14ac:dyDescent="0.25">
      <c r="A166" s="92" t="s">
        <v>430</v>
      </c>
      <c r="B166" s="51">
        <v>7</v>
      </c>
      <c r="C166" s="52">
        <v>400</v>
      </c>
      <c r="D166" s="53">
        <v>0</v>
      </c>
      <c r="E166" s="53">
        <v>0</v>
      </c>
      <c r="F166" s="54">
        <v>99</v>
      </c>
      <c r="G166" s="42">
        <f t="shared" ref="G166:J166" si="182">C166*$B166/100</f>
        <v>28</v>
      </c>
      <c r="H166" s="42">
        <f t="shared" si="182"/>
        <v>0</v>
      </c>
      <c r="I166" s="42">
        <f t="shared" si="182"/>
        <v>0</v>
      </c>
      <c r="J166" s="43">
        <f t="shared" si="182"/>
        <v>6.93</v>
      </c>
      <c r="K166" s="44">
        <f t="shared" si="162"/>
        <v>7</v>
      </c>
      <c r="L166" s="45">
        <f t="shared" si="163"/>
        <v>42</v>
      </c>
      <c r="M166" s="143" t="s">
        <v>431</v>
      </c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3"/>
    </row>
    <row r="167" spans="1:30" ht="14.25" customHeight="1" x14ac:dyDescent="0.25">
      <c r="A167" s="92"/>
      <c r="B167" s="51"/>
      <c r="C167" s="78"/>
      <c r="D167" s="79"/>
      <c r="E167" s="79"/>
      <c r="F167" s="41"/>
      <c r="G167" s="42">
        <f t="shared" ref="G167:J167" si="183">C167*$B167/100</f>
        <v>0</v>
      </c>
      <c r="H167" s="42">
        <f t="shared" si="183"/>
        <v>0</v>
      </c>
      <c r="I167" s="42">
        <f t="shared" si="183"/>
        <v>0</v>
      </c>
      <c r="J167" s="43">
        <f t="shared" si="183"/>
        <v>0</v>
      </c>
      <c r="K167" s="44">
        <f t="shared" si="162"/>
        <v>0</v>
      </c>
      <c r="L167" s="45">
        <f t="shared" si="163"/>
        <v>0</v>
      </c>
      <c r="M167" s="71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3"/>
    </row>
    <row r="168" spans="1:30" ht="14.25" customHeight="1" x14ac:dyDescent="0.25">
      <c r="A168" s="92"/>
      <c r="B168" s="51"/>
      <c r="C168" s="120"/>
      <c r="D168" s="121"/>
      <c r="E168" s="121"/>
      <c r="F168" s="122"/>
      <c r="G168" s="42">
        <f t="shared" ref="G168:J168" si="184">C168*$B168/100</f>
        <v>0</v>
      </c>
      <c r="H168" s="42">
        <f t="shared" si="184"/>
        <v>0</v>
      </c>
      <c r="I168" s="42">
        <f t="shared" si="184"/>
        <v>0</v>
      </c>
      <c r="J168" s="43">
        <f t="shared" si="184"/>
        <v>0</v>
      </c>
      <c r="K168" s="44">
        <f t="shared" si="162"/>
        <v>0</v>
      </c>
      <c r="L168" s="45">
        <f t="shared" si="163"/>
        <v>0</v>
      </c>
      <c r="M168" s="5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3"/>
    </row>
    <row r="169" spans="1:30" ht="14.25" customHeight="1" x14ac:dyDescent="0.25">
      <c r="A169" s="92"/>
      <c r="B169" s="51"/>
      <c r="C169" s="52"/>
      <c r="D169" s="53"/>
      <c r="E169" s="53"/>
      <c r="F169" s="54"/>
      <c r="G169" s="42">
        <f t="shared" ref="G169:J169" si="185">C169*$B169/100</f>
        <v>0</v>
      </c>
      <c r="H169" s="42">
        <f t="shared" si="185"/>
        <v>0</v>
      </c>
      <c r="I169" s="42">
        <f t="shared" si="185"/>
        <v>0</v>
      </c>
      <c r="J169" s="43">
        <f t="shared" si="185"/>
        <v>0</v>
      </c>
      <c r="K169" s="44">
        <f t="shared" si="162"/>
        <v>0</v>
      </c>
      <c r="L169" s="45">
        <f t="shared" si="163"/>
        <v>0</v>
      </c>
      <c r="M169" s="25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3"/>
    </row>
    <row r="170" spans="1:30" ht="14.25" customHeight="1" x14ac:dyDescent="0.25">
      <c r="A170" s="37"/>
      <c r="B170" s="51"/>
      <c r="C170" s="52"/>
      <c r="D170" s="53"/>
      <c r="E170" s="53"/>
      <c r="F170" s="54"/>
      <c r="G170" s="42">
        <f t="shared" ref="G170:J170" si="186">C170*$B170/100</f>
        <v>0</v>
      </c>
      <c r="H170" s="42">
        <f t="shared" si="186"/>
        <v>0</v>
      </c>
      <c r="I170" s="42">
        <f t="shared" si="186"/>
        <v>0</v>
      </c>
      <c r="J170" s="43">
        <f t="shared" si="186"/>
        <v>0</v>
      </c>
      <c r="K170" s="44">
        <f t="shared" si="162"/>
        <v>0</v>
      </c>
      <c r="L170" s="45">
        <f t="shared" si="163"/>
        <v>0</v>
      </c>
      <c r="M170" s="3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3"/>
    </row>
    <row r="171" spans="1:30" ht="14.25" customHeight="1" x14ac:dyDescent="0.25">
      <c r="A171" s="37"/>
      <c r="B171" s="51"/>
      <c r="C171" s="52"/>
      <c r="D171" s="53"/>
      <c r="E171" s="53"/>
      <c r="F171" s="54"/>
      <c r="G171" s="42">
        <f t="shared" ref="G171:J171" si="187">C171*$B171/100</f>
        <v>0</v>
      </c>
      <c r="H171" s="42">
        <f t="shared" si="187"/>
        <v>0</v>
      </c>
      <c r="I171" s="42">
        <f t="shared" si="187"/>
        <v>0</v>
      </c>
      <c r="J171" s="43">
        <f t="shared" si="187"/>
        <v>0</v>
      </c>
      <c r="K171" s="44">
        <f t="shared" si="162"/>
        <v>0</v>
      </c>
      <c r="L171" s="45">
        <f t="shared" si="163"/>
        <v>0</v>
      </c>
      <c r="M171" s="3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3"/>
    </row>
    <row r="172" spans="1:30" ht="14.25" customHeight="1" x14ac:dyDescent="0.25">
      <c r="A172" s="27" t="s">
        <v>42</v>
      </c>
      <c r="B172" s="28">
        <f t="shared" ref="B172:F172" si="188">SUM(B173:B177)</f>
        <v>50</v>
      </c>
      <c r="C172" s="28">
        <f t="shared" si="188"/>
        <v>430</v>
      </c>
      <c r="D172" s="32">
        <f t="shared" si="188"/>
        <v>9</v>
      </c>
      <c r="E172" s="32">
        <f t="shared" si="188"/>
        <v>17</v>
      </c>
      <c r="F172" s="55">
        <f t="shared" si="188"/>
        <v>59</v>
      </c>
      <c r="G172" s="31">
        <f>(SUM(G173:G177))/$G149</f>
        <v>0.10535497275471403</v>
      </c>
      <c r="H172" s="32">
        <f t="shared" ref="H172:J172" si="189">SUM(H173:H177)</f>
        <v>4.5</v>
      </c>
      <c r="I172" s="32">
        <f t="shared" si="189"/>
        <v>8.5</v>
      </c>
      <c r="J172" s="32">
        <f t="shared" si="189"/>
        <v>29.5</v>
      </c>
      <c r="K172" s="34">
        <f t="shared" si="162"/>
        <v>50</v>
      </c>
      <c r="L172" s="35">
        <f t="shared" si="163"/>
        <v>300</v>
      </c>
      <c r="M172" s="3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3"/>
    </row>
    <row r="173" spans="1:30" ht="14.25" customHeight="1" x14ac:dyDescent="0.25">
      <c r="A173" s="92" t="s">
        <v>365</v>
      </c>
      <c r="B173" s="51">
        <v>50</v>
      </c>
      <c r="C173" s="78">
        <v>430</v>
      </c>
      <c r="D173" s="79">
        <v>9</v>
      </c>
      <c r="E173" s="79">
        <v>17</v>
      </c>
      <c r="F173" s="41">
        <v>59</v>
      </c>
      <c r="G173" s="42">
        <f t="shared" ref="G173:J173" si="190">C173*$B173/100</f>
        <v>215</v>
      </c>
      <c r="H173" s="42">
        <f t="shared" si="190"/>
        <v>4.5</v>
      </c>
      <c r="I173" s="42">
        <f t="shared" si="190"/>
        <v>8.5</v>
      </c>
      <c r="J173" s="43">
        <f t="shared" si="190"/>
        <v>29.5</v>
      </c>
      <c r="K173" s="44">
        <f t="shared" si="162"/>
        <v>50</v>
      </c>
      <c r="L173" s="45">
        <f t="shared" si="163"/>
        <v>300</v>
      </c>
      <c r="M173" s="143" t="s">
        <v>429</v>
      </c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3"/>
    </row>
    <row r="174" spans="1:30" ht="14.25" customHeight="1" x14ac:dyDescent="0.25">
      <c r="A174" s="37"/>
      <c r="B174" s="51"/>
      <c r="C174" s="39"/>
      <c r="D174" s="40"/>
      <c r="E174" s="40"/>
      <c r="F174" s="41"/>
      <c r="G174" s="42">
        <f t="shared" ref="G174:J174" si="191">C174*$B174/100</f>
        <v>0</v>
      </c>
      <c r="H174" s="42">
        <f t="shared" si="191"/>
        <v>0</v>
      </c>
      <c r="I174" s="42">
        <f t="shared" si="191"/>
        <v>0</v>
      </c>
      <c r="J174" s="43">
        <f t="shared" si="191"/>
        <v>0</v>
      </c>
      <c r="K174" s="44">
        <f t="shared" si="162"/>
        <v>0</v>
      </c>
      <c r="L174" s="45">
        <f t="shared" si="163"/>
        <v>0</v>
      </c>
      <c r="M174" s="3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3"/>
    </row>
    <row r="175" spans="1:30" ht="14.25" customHeight="1" x14ac:dyDescent="0.25">
      <c r="A175" s="37"/>
      <c r="B175" s="51"/>
      <c r="C175" s="39"/>
      <c r="D175" s="40"/>
      <c r="E175" s="40"/>
      <c r="F175" s="41"/>
      <c r="G175" s="42">
        <f t="shared" ref="G175:J175" si="192">C175*$B175/100</f>
        <v>0</v>
      </c>
      <c r="H175" s="42">
        <f t="shared" si="192"/>
        <v>0</v>
      </c>
      <c r="I175" s="42">
        <f t="shared" si="192"/>
        <v>0</v>
      </c>
      <c r="J175" s="43">
        <f t="shared" si="192"/>
        <v>0</v>
      </c>
      <c r="K175" s="44">
        <f t="shared" si="162"/>
        <v>0</v>
      </c>
      <c r="L175" s="45">
        <f t="shared" si="163"/>
        <v>0</v>
      </c>
      <c r="M175" s="3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3"/>
    </row>
    <row r="176" spans="1:30" ht="14.25" customHeight="1" x14ac:dyDescent="0.25">
      <c r="A176" s="37"/>
      <c r="B176" s="51"/>
      <c r="C176" s="39"/>
      <c r="D176" s="40"/>
      <c r="E176" s="40"/>
      <c r="F176" s="41"/>
      <c r="G176" s="42">
        <f t="shared" ref="G176:J176" si="193">C176*$B176/100</f>
        <v>0</v>
      </c>
      <c r="H176" s="42">
        <f t="shared" si="193"/>
        <v>0</v>
      </c>
      <c r="I176" s="42">
        <f t="shared" si="193"/>
        <v>0</v>
      </c>
      <c r="J176" s="43">
        <f t="shared" si="193"/>
        <v>0</v>
      </c>
      <c r="K176" s="44">
        <f t="shared" si="162"/>
        <v>0</v>
      </c>
      <c r="L176" s="45">
        <f t="shared" si="163"/>
        <v>0</v>
      </c>
      <c r="M176" s="3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3"/>
    </row>
    <row r="177" spans="1:30" ht="14.25" customHeight="1" x14ac:dyDescent="0.25">
      <c r="A177" s="37"/>
      <c r="B177" s="51"/>
      <c r="C177" s="52"/>
      <c r="D177" s="53"/>
      <c r="E177" s="53"/>
      <c r="F177" s="54"/>
      <c r="G177" s="42">
        <f t="shared" ref="G177:J177" si="194">C177*$B177/100</f>
        <v>0</v>
      </c>
      <c r="H177" s="42">
        <f t="shared" si="194"/>
        <v>0</v>
      </c>
      <c r="I177" s="42">
        <f t="shared" si="194"/>
        <v>0</v>
      </c>
      <c r="J177" s="43">
        <f t="shared" si="194"/>
        <v>0</v>
      </c>
      <c r="K177" s="44">
        <f t="shared" si="162"/>
        <v>0</v>
      </c>
      <c r="L177" s="45">
        <f t="shared" si="163"/>
        <v>0</v>
      </c>
      <c r="M177" s="3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3"/>
    </row>
    <row r="178" spans="1:30" ht="14.25" customHeight="1" x14ac:dyDescent="0.25">
      <c r="A178" s="27" t="s">
        <v>43</v>
      </c>
      <c r="B178" s="28">
        <f t="shared" ref="B178:F178" si="195">SUM(B179:B188)</f>
        <v>233</v>
      </c>
      <c r="C178" s="28">
        <f t="shared" si="195"/>
        <v>2782</v>
      </c>
      <c r="D178" s="32">
        <f t="shared" si="195"/>
        <v>58.8</v>
      </c>
      <c r="E178" s="32">
        <f t="shared" si="195"/>
        <v>92.3</v>
      </c>
      <c r="F178" s="55">
        <f t="shared" si="195"/>
        <v>296.8</v>
      </c>
      <c r="G178" s="31">
        <f>(SUM(G179:G188))/$G149</f>
        <v>0.51236818377827431</v>
      </c>
      <c r="H178" s="32">
        <f t="shared" ref="H178:J178" si="196">SUM(H179:H188)</f>
        <v>25.05</v>
      </c>
      <c r="I178" s="32">
        <f t="shared" si="196"/>
        <v>36.844999999999999</v>
      </c>
      <c r="J178" s="55">
        <f t="shared" si="196"/>
        <v>101.035</v>
      </c>
      <c r="K178" s="34">
        <f t="shared" si="162"/>
        <v>233</v>
      </c>
      <c r="L178" s="35">
        <f t="shared" si="163"/>
        <v>1398</v>
      </c>
      <c r="M178" s="3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3"/>
    </row>
    <row r="179" spans="1:30" ht="14.25" customHeight="1" x14ac:dyDescent="0.25">
      <c r="A179" s="37" t="s">
        <v>69</v>
      </c>
      <c r="B179" s="51">
        <v>70</v>
      </c>
      <c r="C179" s="117">
        <v>350</v>
      </c>
      <c r="D179" s="118">
        <v>8</v>
      </c>
      <c r="E179" s="118">
        <v>0</v>
      </c>
      <c r="F179" s="119">
        <v>78</v>
      </c>
      <c r="G179" s="42">
        <f t="shared" ref="G179:J179" si="197">C179*$B179/100</f>
        <v>245</v>
      </c>
      <c r="H179" s="42">
        <f t="shared" si="197"/>
        <v>5.6</v>
      </c>
      <c r="I179" s="42">
        <f t="shared" si="197"/>
        <v>0</v>
      </c>
      <c r="J179" s="43">
        <f t="shared" si="197"/>
        <v>54.6</v>
      </c>
      <c r="K179" s="44">
        <f t="shared" si="162"/>
        <v>70</v>
      </c>
      <c r="L179" s="45">
        <f t="shared" si="163"/>
        <v>420</v>
      </c>
      <c r="M179" s="114" t="s">
        <v>410</v>
      </c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3"/>
    </row>
    <row r="180" spans="1:30" ht="14.25" customHeight="1" x14ac:dyDescent="0.25">
      <c r="A180" s="37" t="s">
        <v>218</v>
      </c>
      <c r="B180" s="51">
        <v>40</v>
      </c>
      <c r="C180" s="120">
        <v>854</v>
      </c>
      <c r="D180" s="121">
        <v>16</v>
      </c>
      <c r="E180" s="121">
        <v>30.8</v>
      </c>
      <c r="F180" s="122">
        <v>0.7</v>
      </c>
      <c r="G180" s="42">
        <f t="shared" ref="G180:J180" si="198">C180*$B180/100</f>
        <v>341.6</v>
      </c>
      <c r="H180" s="42">
        <f t="shared" si="198"/>
        <v>6.4</v>
      </c>
      <c r="I180" s="42">
        <f t="shared" si="198"/>
        <v>12.32</v>
      </c>
      <c r="J180" s="43">
        <f t="shared" si="198"/>
        <v>0.28000000000000003</v>
      </c>
      <c r="K180" s="44">
        <f t="shared" si="162"/>
        <v>40</v>
      </c>
      <c r="L180" s="45">
        <f t="shared" si="163"/>
        <v>240</v>
      </c>
      <c r="M180" s="143" t="s">
        <v>421</v>
      </c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3"/>
    </row>
    <row r="181" spans="1:30" ht="14.25" customHeight="1" x14ac:dyDescent="0.25">
      <c r="A181" s="92" t="s">
        <v>91</v>
      </c>
      <c r="B181" s="51">
        <v>25</v>
      </c>
      <c r="C181" s="78">
        <v>268</v>
      </c>
      <c r="D181" s="79">
        <v>5.8</v>
      </c>
      <c r="E181" s="79">
        <v>0.5</v>
      </c>
      <c r="F181" s="41">
        <v>56.1</v>
      </c>
      <c r="G181" s="42">
        <f t="shared" ref="G181:J181" si="199">C181*$B181/100</f>
        <v>67</v>
      </c>
      <c r="H181" s="42">
        <f t="shared" si="199"/>
        <v>1.45</v>
      </c>
      <c r="I181" s="42">
        <f t="shared" si="199"/>
        <v>0.125</v>
      </c>
      <c r="J181" s="43">
        <f t="shared" si="199"/>
        <v>14.025</v>
      </c>
      <c r="K181" s="44">
        <f t="shared" si="162"/>
        <v>25</v>
      </c>
      <c r="L181" s="45">
        <f t="shared" si="163"/>
        <v>150</v>
      </c>
      <c r="M181" s="143" t="s">
        <v>441</v>
      </c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3"/>
    </row>
    <row r="182" spans="1:30" ht="14.25" customHeight="1" x14ac:dyDescent="0.25">
      <c r="A182" s="92" t="s">
        <v>60</v>
      </c>
      <c r="B182" s="51">
        <v>40</v>
      </c>
      <c r="C182" s="52">
        <v>370</v>
      </c>
      <c r="D182" s="53">
        <v>25</v>
      </c>
      <c r="E182" s="53">
        <v>30</v>
      </c>
      <c r="F182" s="54">
        <v>0</v>
      </c>
      <c r="G182" s="42">
        <f t="shared" ref="G182:J182" si="200">C182*$B182/100</f>
        <v>148</v>
      </c>
      <c r="H182" s="42">
        <f t="shared" si="200"/>
        <v>10</v>
      </c>
      <c r="I182" s="42">
        <f t="shared" si="200"/>
        <v>12</v>
      </c>
      <c r="J182" s="43">
        <f t="shared" si="200"/>
        <v>0</v>
      </c>
      <c r="K182" s="44">
        <f t="shared" si="162"/>
        <v>40</v>
      </c>
      <c r="L182" s="45">
        <f t="shared" si="163"/>
        <v>240</v>
      </c>
      <c r="M182" s="143" t="s">
        <v>414</v>
      </c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3"/>
    </row>
    <row r="183" spans="1:30" ht="14.25" customHeight="1" x14ac:dyDescent="0.25">
      <c r="A183" s="92" t="s">
        <v>391</v>
      </c>
      <c r="B183" s="51">
        <v>40</v>
      </c>
      <c r="C183" s="52">
        <v>540</v>
      </c>
      <c r="D183" s="53">
        <v>4</v>
      </c>
      <c r="E183" s="53">
        <v>31</v>
      </c>
      <c r="F183" s="54">
        <v>63</v>
      </c>
      <c r="G183" s="42">
        <f t="shared" ref="G183:J183" si="201">C183*$B183/100</f>
        <v>216</v>
      </c>
      <c r="H183" s="42">
        <f t="shared" si="201"/>
        <v>1.6</v>
      </c>
      <c r="I183" s="42">
        <f t="shared" si="201"/>
        <v>12.4</v>
      </c>
      <c r="J183" s="43">
        <f t="shared" si="201"/>
        <v>25.2</v>
      </c>
      <c r="K183" s="44">
        <f t="shared" si="162"/>
        <v>40</v>
      </c>
      <c r="L183" s="45">
        <f t="shared" si="163"/>
        <v>240</v>
      </c>
      <c r="M183" s="143" t="s">
        <v>413</v>
      </c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3"/>
    </row>
    <row r="184" spans="1:30" ht="14.25" customHeight="1" x14ac:dyDescent="0.25">
      <c r="A184" s="92" t="s">
        <v>18</v>
      </c>
      <c r="B184" s="51">
        <v>6</v>
      </c>
      <c r="C184" s="52">
        <v>0</v>
      </c>
      <c r="D184" s="53">
        <v>0</v>
      </c>
      <c r="E184" s="53">
        <v>0</v>
      </c>
      <c r="F184" s="54">
        <v>0</v>
      </c>
      <c r="G184" s="42">
        <f t="shared" ref="G184:J184" si="202">C184*$B184/100</f>
        <v>0</v>
      </c>
      <c r="H184" s="42">
        <f t="shared" si="202"/>
        <v>0</v>
      </c>
      <c r="I184" s="42">
        <f t="shared" si="202"/>
        <v>0</v>
      </c>
      <c r="J184" s="43">
        <f t="shared" si="202"/>
        <v>0</v>
      </c>
      <c r="K184" s="44">
        <f t="shared" si="162"/>
        <v>6</v>
      </c>
      <c r="L184" s="45">
        <f t="shared" si="163"/>
        <v>36</v>
      </c>
      <c r="M184" s="36" t="s">
        <v>411</v>
      </c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3"/>
    </row>
    <row r="185" spans="1:30" ht="14.25" customHeight="1" x14ac:dyDescent="0.25">
      <c r="A185" s="92" t="s">
        <v>430</v>
      </c>
      <c r="B185" s="51">
        <v>7</v>
      </c>
      <c r="C185" s="52">
        <v>400</v>
      </c>
      <c r="D185" s="53">
        <v>0</v>
      </c>
      <c r="E185" s="53">
        <v>0</v>
      </c>
      <c r="F185" s="54">
        <v>99</v>
      </c>
      <c r="G185" s="42">
        <f t="shared" ref="G185:J185" si="203">C185*$B185/100</f>
        <v>28</v>
      </c>
      <c r="H185" s="42">
        <f t="shared" si="203"/>
        <v>0</v>
      </c>
      <c r="I185" s="42">
        <f t="shared" si="203"/>
        <v>0</v>
      </c>
      <c r="J185" s="43">
        <f t="shared" si="203"/>
        <v>6.93</v>
      </c>
      <c r="K185" s="44">
        <f t="shared" si="162"/>
        <v>7</v>
      </c>
      <c r="L185" s="45">
        <f t="shared" si="163"/>
        <v>42</v>
      </c>
      <c r="M185" s="143" t="s">
        <v>431</v>
      </c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3"/>
    </row>
    <row r="186" spans="1:30" ht="14.25" customHeight="1" x14ac:dyDescent="0.25">
      <c r="A186" s="92" t="s">
        <v>432</v>
      </c>
      <c r="B186" s="51">
        <v>5</v>
      </c>
      <c r="C186" s="120">
        <v>0</v>
      </c>
      <c r="D186" s="121">
        <v>0</v>
      </c>
      <c r="E186" s="121">
        <v>0</v>
      </c>
      <c r="F186" s="122">
        <v>0</v>
      </c>
      <c r="G186" s="42">
        <f t="shared" ref="G186:J186" si="204">C186*$B186/100</f>
        <v>0</v>
      </c>
      <c r="H186" s="42">
        <f t="shared" si="204"/>
        <v>0</v>
      </c>
      <c r="I186" s="42">
        <f t="shared" si="204"/>
        <v>0</v>
      </c>
      <c r="J186" s="43">
        <f t="shared" si="204"/>
        <v>0</v>
      </c>
      <c r="K186" s="44">
        <f t="shared" si="162"/>
        <v>5</v>
      </c>
      <c r="L186" s="45">
        <f t="shared" si="163"/>
        <v>30</v>
      </c>
      <c r="M186" s="114" t="s">
        <v>411</v>
      </c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3"/>
    </row>
    <row r="187" spans="1:30" ht="14.25" customHeight="1" x14ac:dyDescent="0.25">
      <c r="A187" s="37"/>
      <c r="B187" s="51"/>
      <c r="C187" s="57"/>
      <c r="D187" s="58"/>
      <c r="E187" s="58"/>
      <c r="F187" s="59"/>
      <c r="G187" s="42">
        <f t="shared" ref="G187:J187" si="205">C187*$B187/100</f>
        <v>0</v>
      </c>
      <c r="H187" s="42">
        <f t="shared" si="205"/>
        <v>0</v>
      </c>
      <c r="I187" s="42">
        <f t="shared" si="205"/>
        <v>0</v>
      </c>
      <c r="J187" s="43">
        <f t="shared" si="205"/>
        <v>0</v>
      </c>
      <c r="K187" s="44">
        <f t="shared" si="162"/>
        <v>0</v>
      </c>
      <c r="L187" s="45">
        <f t="shared" si="163"/>
        <v>0</v>
      </c>
      <c r="M187" s="3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3"/>
    </row>
    <row r="188" spans="1:30" ht="14.25" customHeight="1" thickBot="1" x14ac:dyDescent="0.3">
      <c r="A188" s="60"/>
      <c r="B188" s="61"/>
      <c r="C188" s="62"/>
      <c r="D188" s="63"/>
      <c r="E188" s="63"/>
      <c r="F188" s="64"/>
      <c r="G188" s="65">
        <f t="shared" ref="G188:J188" si="206">C188*$B188/100</f>
        <v>0</v>
      </c>
      <c r="H188" s="65">
        <f t="shared" si="206"/>
        <v>0</v>
      </c>
      <c r="I188" s="65">
        <f t="shared" si="206"/>
        <v>0</v>
      </c>
      <c r="J188" s="66">
        <f t="shared" si="206"/>
        <v>0</v>
      </c>
      <c r="K188" s="67">
        <f t="shared" si="162"/>
        <v>0</v>
      </c>
      <c r="L188" s="68">
        <f t="shared" si="163"/>
        <v>0</v>
      </c>
      <c r="M188" s="3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3"/>
    </row>
    <row r="189" spans="1:30" ht="14.25" customHeight="1" thickTop="1" thickBot="1" x14ac:dyDescent="0.3">
      <c r="A189" s="162"/>
      <c r="B189" s="163"/>
      <c r="C189" s="163"/>
      <c r="D189" s="163"/>
      <c r="E189" s="164"/>
      <c r="F189" s="165" t="s">
        <v>25</v>
      </c>
      <c r="G189" s="164"/>
      <c r="H189" s="69">
        <f>ROUND(H149/(($H149+$I149+$J149)/6),2)</f>
        <v>0.83</v>
      </c>
      <c r="I189" s="69">
        <f t="shared" ref="I189:J189" si="207">ROUND(I149/(($H149+$I149+$J149)/6),2)</f>
        <v>1.1399999999999999</v>
      </c>
      <c r="J189" s="70">
        <f t="shared" si="207"/>
        <v>4.03</v>
      </c>
      <c r="K189" s="166" t="s">
        <v>44</v>
      </c>
      <c r="L189" s="167"/>
      <c r="M189" s="3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</row>
    <row r="190" spans="1:30" s="127" customFormat="1" ht="14.25" customHeight="1" thickTop="1" x14ac:dyDescent="0.25">
      <c r="A190" s="160" t="s">
        <v>368</v>
      </c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1"/>
      <c r="M190" s="90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128"/>
    </row>
    <row r="191" spans="1:30" s="127" customFormat="1" ht="14.25" customHeight="1" x14ac:dyDescent="0.25">
      <c r="A191" s="17" t="s">
        <v>39</v>
      </c>
      <c r="B191" s="18">
        <f t="shared" ref="B191:J191" si="208">SUM(B192:B194)</f>
        <v>100</v>
      </c>
      <c r="C191" s="18">
        <f t="shared" si="208"/>
        <v>74</v>
      </c>
      <c r="D191" s="19">
        <f t="shared" si="208"/>
        <v>5.3000000000000007</v>
      </c>
      <c r="E191" s="19">
        <f t="shared" si="208"/>
        <v>0.4</v>
      </c>
      <c r="F191" s="20">
        <f t="shared" si="208"/>
        <v>12.8</v>
      </c>
      <c r="G191" s="21">
        <f t="shared" si="208"/>
        <v>16.850000000000001</v>
      </c>
      <c r="H191" s="22">
        <f t="shared" si="208"/>
        <v>1.0899999999999999</v>
      </c>
      <c r="I191" s="22">
        <f t="shared" si="208"/>
        <v>0.04</v>
      </c>
      <c r="J191" s="17">
        <f t="shared" si="208"/>
        <v>3.0999999999999996</v>
      </c>
      <c r="K191" s="23">
        <f>B191</f>
        <v>100</v>
      </c>
      <c r="L191" s="24">
        <f>K191*$L$3</f>
        <v>600</v>
      </c>
      <c r="M191" s="25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128"/>
    </row>
    <row r="192" spans="1:30" s="127" customFormat="1" ht="14.25" customHeight="1" x14ac:dyDescent="0.25">
      <c r="A192" s="37" t="s">
        <v>306</v>
      </c>
      <c r="B192" s="51">
        <v>45</v>
      </c>
      <c r="C192" s="96">
        <v>11</v>
      </c>
      <c r="D192" s="97">
        <v>0.8</v>
      </c>
      <c r="E192" s="97">
        <v>0</v>
      </c>
      <c r="F192" s="98">
        <v>2</v>
      </c>
      <c r="G192" s="42">
        <f t="shared" ref="G192:G194" si="209">C192*$B192/100</f>
        <v>4.95</v>
      </c>
      <c r="H192" s="42">
        <f t="shared" ref="H192:H194" si="210">D192*$B192/100</f>
        <v>0.36</v>
      </c>
      <c r="I192" s="42">
        <f t="shared" ref="I192:I194" si="211">E192*$B192/100</f>
        <v>0</v>
      </c>
      <c r="J192" s="43">
        <f t="shared" ref="J192:J194" si="212">F192*$B192/100</f>
        <v>0.9</v>
      </c>
      <c r="K192" s="44">
        <f t="shared" ref="K192:K194" si="213">B192</f>
        <v>45</v>
      </c>
      <c r="L192" s="45">
        <f t="shared" ref="L192:L194" si="214">K192*$L$3</f>
        <v>270</v>
      </c>
      <c r="M192" s="114" t="s">
        <v>415</v>
      </c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128"/>
    </row>
    <row r="193" spans="1:30" s="127" customFormat="1" ht="14.25" customHeight="1" x14ac:dyDescent="0.25">
      <c r="A193" s="92" t="s">
        <v>307</v>
      </c>
      <c r="B193" s="38">
        <v>45</v>
      </c>
      <c r="C193" s="93">
        <v>16</v>
      </c>
      <c r="D193" s="94">
        <v>0.8</v>
      </c>
      <c r="E193" s="94">
        <v>0</v>
      </c>
      <c r="F193" s="95">
        <v>3.2</v>
      </c>
      <c r="G193" s="42">
        <f t="shared" si="209"/>
        <v>7.2</v>
      </c>
      <c r="H193" s="42">
        <f t="shared" si="210"/>
        <v>0.36</v>
      </c>
      <c r="I193" s="42">
        <f t="shared" si="211"/>
        <v>0</v>
      </c>
      <c r="J193" s="43">
        <f t="shared" si="212"/>
        <v>1.44</v>
      </c>
      <c r="K193" s="44">
        <f t="shared" si="213"/>
        <v>45</v>
      </c>
      <c r="L193" s="45">
        <f t="shared" si="214"/>
        <v>270</v>
      </c>
      <c r="M193" s="114" t="s">
        <v>415</v>
      </c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128"/>
    </row>
    <row r="194" spans="1:30" s="127" customFormat="1" ht="14.25" customHeight="1" thickBot="1" x14ac:dyDescent="0.3">
      <c r="A194" s="92" t="s">
        <v>370</v>
      </c>
      <c r="B194" s="51">
        <v>10</v>
      </c>
      <c r="C194" s="57">
        <v>47</v>
      </c>
      <c r="D194" s="58">
        <v>3.7</v>
      </c>
      <c r="E194" s="58">
        <v>0.4</v>
      </c>
      <c r="F194" s="59">
        <v>7.6</v>
      </c>
      <c r="G194" s="42">
        <f t="shared" si="209"/>
        <v>4.7</v>
      </c>
      <c r="H194" s="42">
        <f t="shared" si="210"/>
        <v>0.37</v>
      </c>
      <c r="I194" s="42">
        <f t="shared" si="211"/>
        <v>0.04</v>
      </c>
      <c r="J194" s="43">
        <f t="shared" si="212"/>
        <v>0.76</v>
      </c>
      <c r="K194" s="44">
        <f t="shared" si="213"/>
        <v>10</v>
      </c>
      <c r="L194" s="45">
        <f t="shared" si="214"/>
        <v>60</v>
      </c>
      <c r="M194" s="114" t="s">
        <v>415</v>
      </c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128"/>
    </row>
    <row r="195" spans="1:30" s="127" customFormat="1" ht="14.25" customHeight="1" thickTop="1" thickBot="1" x14ac:dyDescent="0.3">
      <c r="A195" s="162"/>
      <c r="B195" s="163"/>
      <c r="C195" s="163"/>
      <c r="D195" s="163"/>
      <c r="E195" s="164"/>
      <c r="F195" s="165" t="s">
        <v>25</v>
      </c>
      <c r="G195" s="164"/>
      <c r="H195" s="69">
        <f>ROUND(H191/(($H191+$I191+$J191)/6),2)</f>
        <v>1.55</v>
      </c>
      <c r="I195" s="69">
        <f>ROUND(I191/(($H191+$I191+$J191)/6),2)</f>
        <v>0.06</v>
      </c>
      <c r="J195" s="70">
        <f>ROUND(J191/(($H191+$I191+$J191)/6),2)</f>
        <v>4.4000000000000004</v>
      </c>
      <c r="K195" s="166" t="s">
        <v>26</v>
      </c>
      <c r="L195" s="167"/>
      <c r="M195" s="3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128"/>
    </row>
    <row r="196" spans="1:30" ht="14.25" customHeight="1" thickTop="1" thickBot="1" x14ac:dyDescent="0.3">
      <c r="A196" s="168"/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3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</row>
    <row r="197" spans="1:30" ht="14.25" customHeight="1" thickTop="1" x14ac:dyDescent="0.25">
      <c r="A197" s="72" t="s">
        <v>361</v>
      </c>
      <c r="B197" s="73">
        <f t="shared" ref="B197:F197" si="215">SUM(B198,B209,B220,B226)</f>
        <v>529</v>
      </c>
      <c r="C197" s="73">
        <f t="shared" si="215"/>
        <v>5662</v>
      </c>
      <c r="D197" s="74">
        <f t="shared" si="215"/>
        <v>135</v>
      </c>
      <c r="E197" s="74">
        <f t="shared" si="215"/>
        <v>172.4</v>
      </c>
      <c r="F197" s="75">
        <f t="shared" si="215"/>
        <v>840.3</v>
      </c>
      <c r="G197" s="113">
        <f>SUM(G199:G208,G210:G219,G221:G225,G227:G236)</f>
        <v>2151</v>
      </c>
      <c r="H197" s="76">
        <f t="shared" ref="H197:J197" si="216">SUM(H198,H209,H220,H226)</f>
        <v>62.47</v>
      </c>
      <c r="I197" s="76">
        <f t="shared" si="216"/>
        <v>82.06</v>
      </c>
      <c r="J197" s="72">
        <f t="shared" si="216"/>
        <v>265.66999999999996</v>
      </c>
      <c r="K197" s="112">
        <f t="shared" ref="K197:K236" si="217">B197</f>
        <v>529</v>
      </c>
      <c r="L197" s="77">
        <f t="shared" ref="L197:L236" si="218">K197*$L$3</f>
        <v>3174</v>
      </c>
      <c r="M197" s="3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</row>
    <row r="198" spans="1:30" ht="14.25" customHeight="1" x14ac:dyDescent="0.25">
      <c r="A198" s="27" t="s">
        <v>17</v>
      </c>
      <c r="B198" s="28">
        <f t="shared" ref="B198:F198" si="219">SUM(B199:B208)</f>
        <v>173</v>
      </c>
      <c r="C198" s="28">
        <f t="shared" si="219"/>
        <v>1874</v>
      </c>
      <c r="D198" s="29">
        <f t="shared" si="219"/>
        <v>26.8</v>
      </c>
      <c r="E198" s="29">
        <f t="shared" si="219"/>
        <v>38</v>
      </c>
      <c r="F198" s="30">
        <f t="shared" si="219"/>
        <v>348</v>
      </c>
      <c r="G198" s="31">
        <f>(SUM(G199:G208))/$G197</f>
        <v>0.31641097164109716</v>
      </c>
      <c r="H198" s="32">
        <f t="shared" ref="H198:J198" si="220">SUM(H199:H208)</f>
        <v>11.799999999999999</v>
      </c>
      <c r="I198" s="32">
        <f t="shared" si="220"/>
        <v>18.8</v>
      </c>
      <c r="J198" s="33">
        <f t="shared" si="220"/>
        <v>111.22999999999999</v>
      </c>
      <c r="K198" s="34">
        <f t="shared" si="217"/>
        <v>173</v>
      </c>
      <c r="L198" s="35">
        <f t="shared" si="218"/>
        <v>1038</v>
      </c>
      <c r="M198" s="3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</row>
    <row r="199" spans="1:30" ht="14.25" customHeight="1" x14ac:dyDescent="0.25">
      <c r="A199" s="37" t="s">
        <v>69</v>
      </c>
      <c r="B199" s="51">
        <v>70</v>
      </c>
      <c r="C199" s="117">
        <v>350</v>
      </c>
      <c r="D199" s="118">
        <v>8</v>
      </c>
      <c r="E199" s="118">
        <v>0</v>
      </c>
      <c r="F199" s="119">
        <v>78</v>
      </c>
      <c r="G199" s="42">
        <f t="shared" ref="G199:G208" si="221">C199*$B199/100</f>
        <v>245</v>
      </c>
      <c r="H199" s="42">
        <f t="shared" ref="H199:H208" si="222">D199*$B199/100</f>
        <v>5.6</v>
      </c>
      <c r="I199" s="42">
        <f t="shared" ref="I199:I208" si="223">E199*$B199/100</f>
        <v>0</v>
      </c>
      <c r="J199" s="43">
        <f t="shared" ref="J199:J208" si="224">F199*$B199/100</f>
        <v>54.6</v>
      </c>
      <c r="K199" s="44">
        <f t="shared" si="217"/>
        <v>70</v>
      </c>
      <c r="L199" s="45">
        <f t="shared" si="218"/>
        <v>420</v>
      </c>
      <c r="M199" s="114" t="s">
        <v>410</v>
      </c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</row>
    <row r="200" spans="1:30" ht="14.25" customHeight="1" x14ac:dyDescent="0.25">
      <c r="A200" s="37" t="s">
        <v>400</v>
      </c>
      <c r="B200" s="51">
        <v>10</v>
      </c>
      <c r="C200" s="130">
        <v>216</v>
      </c>
      <c r="D200" s="133">
        <v>3</v>
      </c>
      <c r="E200" s="131">
        <v>0</v>
      </c>
      <c r="F200" s="54">
        <v>55</v>
      </c>
      <c r="G200" s="42">
        <f t="shared" si="221"/>
        <v>21.6</v>
      </c>
      <c r="H200" s="42">
        <f t="shared" si="222"/>
        <v>0.3</v>
      </c>
      <c r="I200" s="42">
        <f t="shared" si="223"/>
        <v>0</v>
      </c>
      <c r="J200" s="43">
        <f t="shared" si="224"/>
        <v>5.5</v>
      </c>
      <c r="K200" s="44">
        <f t="shared" si="217"/>
        <v>10</v>
      </c>
      <c r="L200" s="45">
        <f t="shared" si="218"/>
        <v>60</v>
      </c>
      <c r="M200" s="114" t="s">
        <v>422</v>
      </c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</row>
    <row r="201" spans="1:30" ht="14.25" customHeight="1" x14ac:dyDescent="0.25">
      <c r="A201" s="92" t="s">
        <v>78</v>
      </c>
      <c r="B201" s="51">
        <v>50</v>
      </c>
      <c r="C201" s="52">
        <v>568</v>
      </c>
      <c r="D201" s="53">
        <v>5.8</v>
      </c>
      <c r="E201" s="53">
        <v>37</v>
      </c>
      <c r="F201" s="54">
        <v>47</v>
      </c>
      <c r="G201" s="42">
        <f t="shared" si="221"/>
        <v>284</v>
      </c>
      <c r="H201" s="42">
        <f t="shared" si="222"/>
        <v>2.9</v>
      </c>
      <c r="I201" s="42">
        <f t="shared" si="223"/>
        <v>18.5</v>
      </c>
      <c r="J201" s="43">
        <f t="shared" si="224"/>
        <v>23.5</v>
      </c>
      <c r="K201" s="44">
        <f t="shared" si="217"/>
        <v>50</v>
      </c>
      <c r="L201" s="45">
        <f t="shared" si="218"/>
        <v>300</v>
      </c>
      <c r="M201" s="114" t="s">
        <v>423</v>
      </c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</row>
    <row r="202" spans="1:30" ht="14.25" customHeight="1" x14ac:dyDescent="0.25">
      <c r="A202" s="92" t="s">
        <v>66</v>
      </c>
      <c r="B202" s="51">
        <v>30</v>
      </c>
      <c r="C202" s="78">
        <v>340</v>
      </c>
      <c r="D202" s="79">
        <v>10</v>
      </c>
      <c r="E202" s="79">
        <v>1</v>
      </c>
      <c r="F202" s="41">
        <v>69</v>
      </c>
      <c r="G202" s="42">
        <f t="shared" si="221"/>
        <v>102</v>
      </c>
      <c r="H202" s="42">
        <f t="shared" si="222"/>
        <v>3</v>
      </c>
      <c r="I202" s="42">
        <f t="shared" si="223"/>
        <v>0.3</v>
      </c>
      <c r="J202" s="43">
        <f t="shared" si="224"/>
        <v>20.7</v>
      </c>
      <c r="K202" s="44">
        <f t="shared" si="217"/>
        <v>30</v>
      </c>
      <c r="L202" s="45">
        <f t="shared" si="218"/>
        <v>180</v>
      </c>
      <c r="M202" s="114" t="s">
        <v>426</v>
      </c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</row>
    <row r="203" spans="1:30" ht="14.25" customHeight="1" x14ac:dyDescent="0.25">
      <c r="A203" s="92" t="s">
        <v>382</v>
      </c>
      <c r="B203" s="51">
        <v>6</v>
      </c>
      <c r="C203" s="52">
        <v>0</v>
      </c>
      <c r="D203" s="53">
        <v>0</v>
      </c>
      <c r="E203" s="53">
        <v>0</v>
      </c>
      <c r="F203" s="54">
        <v>0</v>
      </c>
      <c r="G203" s="42">
        <f t="shared" si="221"/>
        <v>0</v>
      </c>
      <c r="H203" s="42">
        <f t="shared" si="222"/>
        <v>0</v>
      </c>
      <c r="I203" s="42">
        <f t="shared" si="223"/>
        <v>0</v>
      </c>
      <c r="J203" s="43">
        <f t="shared" si="224"/>
        <v>0</v>
      </c>
      <c r="K203" s="44">
        <f t="shared" si="217"/>
        <v>6</v>
      </c>
      <c r="L203" s="45">
        <f t="shared" si="218"/>
        <v>36</v>
      </c>
      <c r="M203" s="36" t="s">
        <v>411</v>
      </c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</row>
    <row r="204" spans="1:30" ht="14.25" customHeight="1" x14ac:dyDescent="0.25">
      <c r="A204" s="92" t="s">
        <v>430</v>
      </c>
      <c r="B204" s="51">
        <v>7</v>
      </c>
      <c r="C204" s="52">
        <v>400</v>
      </c>
      <c r="D204" s="53">
        <v>0</v>
      </c>
      <c r="E204" s="53">
        <v>0</v>
      </c>
      <c r="F204" s="54">
        <v>99</v>
      </c>
      <c r="G204" s="42">
        <f t="shared" si="221"/>
        <v>28</v>
      </c>
      <c r="H204" s="42">
        <f t="shared" si="222"/>
        <v>0</v>
      </c>
      <c r="I204" s="42">
        <f t="shared" si="223"/>
        <v>0</v>
      </c>
      <c r="J204" s="43">
        <f t="shared" si="224"/>
        <v>6.93</v>
      </c>
      <c r="K204" s="44">
        <f t="shared" si="217"/>
        <v>7</v>
      </c>
      <c r="L204" s="45">
        <f t="shared" si="218"/>
        <v>42</v>
      </c>
      <c r="M204" s="143" t="s">
        <v>431</v>
      </c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</row>
    <row r="205" spans="1:30" ht="14.25" customHeight="1" x14ac:dyDescent="0.25">
      <c r="A205" s="92"/>
      <c r="B205" s="51"/>
      <c r="C205" s="78"/>
      <c r="D205" s="79"/>
      <c r="E205" s="79"/>
      <c r="F205" s="41"/>
      <c r="G205" s="42">
        <f t="shared" si="221"/>
        <v>0</v>
      </c>
      <c r="H205" s="42">
        <f t="shared" si="222"/>
        <v>0</v>
      </c>
      <c r="I205" s="42">
        <f t="shared" si="223"/>
        <v>0</v>
      </c>
      <c r="J205" s="43">
        <f t="shared" si="224"/>
        <v>0</v>
      </c>
      <c r="K205" s="44">
        <f t="shared" si="217"/>
        <v>0</v>
      </c>
      <c r="L205" s="45">
        <f t="shared" si="218"/>
        <v>0</v>
      </c>
      <c r="M205" s="3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</row>
    <row r="206" spans="1:30" ht="14.25" customHeight="1" x14ac:dyDescent="0.25">
      <c r="A206" s="92"/>
      <c r="B206" s="51"/>
      <c r="C206" s="52"/>
      <c r="D206" s="53"/>
      <c r="E206" s="53"/>
      <c r="F206" s="54"/>
      <c r="G206" s="42">
        <f t="shared" si="221"/>
        <v>0</v>
      </c>
      <c r="H206" s="42">
        <f t="shared" si="222"/>
        <v>0</v>
      </c>
      <c r="I206" s="42">
        <f t="shared" si="223"/>
        <v>0</v>
      </c>
      <c r="J206" s="43">
        <f t="shared" si="224"/>
        <v>0</v>
      </c>
      <c r="K206" s="44">
        <f t="shared" si="217"/>
        <v>0</v>
      </c>
      <c r="L206" s="45">
        <f t="shared" si="218"/>
        <v>0</v>
      </c>
      <c r="M206" s="3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</row>
    <row r="207" spans="1:30" ht="14.25" customHeight="1" x14ac:dyDescent="0.25">
      <c r="A207" s="92"/>
      <c r="B207" s="51"/>
      <c r="C207" s="52"/>
      <c r="D207" s="53"/>
      <c r="E207" s="53"/>
      <c r="F207" s="54"/>
      <c r="G207" s="42">
        <f t="shared" si="221"/>
        <v>0</v>
      </c>
      <c r="H207" s="42">
        <f t="shared" si="222"/>
        <v>0</v>
      </c>
      <c r="I207" s="42">
        <f t="shared" si="223"/>
        <v>0</v>
      </c>
      <c r="J207" s="43">
        <f t="shared" si="224"/>
        <v>0</v>
      </c>
      <c r="K207" s="44">
        <f t="shared" si="217"/>
        <v>0</v>
      </c>
      <c r="L207" s="45">
        <f t="shared" si="218"/>
        <v>0</v>
      </c>
      <c r="M207" s="3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</row>
    <row r="208" spans="1:30" ht="14.25" customHeight="1" x14ac:dyDescent="0.25">
      <c r="A208" s="37"/>
      <c r="B208" s="51"/>
      <c r="C208" s="52"/>
      <c r="D208" s="53"/>
      <c r="E208" s="53"/>
      <c r="F208" s="54"/>
      <c r="G208" s="42">
        <f t="shared" si="221"/>
        <v>0</v>
      </c>
      <c r="H208" s="42">
        <f t="shared" si="222"/>
        <v>0</v>
      </c>
      <c r="I208" s="42">
        <f t="shared" si="223"/>
        <v>0</v>
      </c>
      <c r="J208" s="43">
        <f t="shared" si="224"/>
        <v>0</v>
      </c>
      <c r="K208" s="44">
        <f t="shared" si="217"/>
        <v>0</v>
      </c>
      <c r="L208" s="45">
        <f t="shared" si="218"/>
        <v>0</v>
      </c>
      <c r="M208" s="3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</row>
    <row r="209" spans="1:29" ht="14.25" customHeight="1" x14ac:dyDescent="0.25">
      <c r="A209" s="27" t="s">
        <v>20</v>
      </c>
      <c r="B209" s="28">
        <f>SUM(B210:B219)</f>
        <v>133</v>
      </c>
      <c r="C209" s="28">
        <f t="shared" ref="C209:F209" si="225">SUM(C210:C218)</f>
        <v>1739</v>
      </c>
      <c r="D209" s="32">
        <f t="shared" si="225"/>
        <v>36.199999999999996</v>
      </c>
      <c r="E209" s="32">
        <f t="shared" si="225"/>
        <v>75.400000000000006</v>
      </c>
      <c r="F209" s="55">
        <f t="shared" si="225"/>
        <v>215</v>
      </c>
      <c r="G209" s="31">
        <f>(SUM(G210:G219))/$G197</f>
        <v>0.27261738726173873</v>
      </c>
      <c r="H209" s="32">
        <f t="shared" ref="H209:J209" si="226">SUM(H210:H219)</f>
        <v>14.06</v>
      </c>
      <c r="I209" s="32">
        <f t="shared" si="226"/>
        <v>33.760000000000005</v>
      </c>
      <c r="J209" s="33">
        <f t="shared" si="226"/>
        <v>51.13</v>
      </c>
      <c r="K209" s="34">
        <f t="shared" si="217"/>
        <v>133</v>
      </c>
      <c r="L209" s="35">
        <f t="shared" si="218"/>
        <v>798</v>
      </c>
      <c r="M209" s="3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</row>
    <row r="210" spans="1:29" ht="14.25" customHeight="1" x14ac:dyDescent="0.25">
      <c r="A210" s="92" t="s">
        <v>66</v>
      </c>
      <c r="B210" s="51">
        <v>30</v>
      </c>
      <c r="C210" s="78">
        <v>340</v>
      </c>
      <c r="D210" s="79">
        <v>10</v>
      </c>
      <c r="E210" s="79">
        <v>1</v>
      </c>
      <c r="F210" s="41">
        <v>69</v>
      </c>
      <c r="G210" s="42">
        <f t="shared" ref="G210:G219" si="227">C210*$B210/100</f>
        <v>102</v>
      </c>
      <c r="H210" s="42">
        <f t="shared" ref="H210:H219" si="228">D210*$B210/100</f>
        <v>3</v>
      </c>
      <c r="I210" s="42">
        <f t="shared" ref="I210:I219" si="229">E210*$B210/100</f>
        <v>0.3</v>
      </c>
      <c r="J210" s="43">
        <f t="shared" ref="J210:J219" si="230">F210*$B210/100</f>
        <v>20.7</v>
      </c>
      <c r="K210" s="44">
        <f t="shared" si="217"/>
        <v>30</v>
      </c>
      <c r="L210" s="45">
        <f t="shared" si="218"/>
        <v>180</v>
      </c>
      <c r="M210" s="114" t="s">
        <v>427</v>
      </c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</row>
    <row r="211" spans="1:29" ht="14.25" customHeight="1" x14ac:dyDescent="0.25">
      <c r="A211" s="92" t="s">
        <v>163</v>
      </c>
      <c r="B211" s="51">
        <v>40</v>
      </c>
      <c r="C211" s="52">
        <v>431</v>
      </c>
      <c r="D211" s="53">
        <v>20.399999999999999</v>
      </c>
      <c r="E211" s="53">
        <v>37.4</v>
      </c>
      <c r="F211" s="54">
        <v>0</v>
      </c>
      <c r="G211" s="42">
        <f t="shared" si="227"/>
        <v>172.4</v>
      </c>
      <c r="H211" s="42">
        <f t="shared" si="228"/>
        <v>8.16</v>
      </c>
      <c r="I211" s="42">
        <f t="shared" si="229"/>
        <v>14.96</v>
      </c>
      <c r="J211" s="43">
        <f t="shared" si="230"/>
        <v>0</v>
      </c>
      <c r="K211" s="44">
        <f t="shared" si="217"/>
        <v>40</v>
      </c>
      <c r="L211" s="45">
        <f t="shared" si="218"/>
        <v>240</v>
      </c>
      <c r="M211" s="146" t="s">
        <v>428</v>
      </c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</row>
    <row r="212" spans="1:29" ht="14.25" customHeight="1" x14ac:dyDescent="0.25">
      <c r="A212" s="92" t="s">
        <v>78</v>
      </c>
      <c r="B212" s="51">
        <v>50</v>
      </c>
      <c r="C212" s="52">
        <v>568</v>
      </c>
      <c r="D212" s="53">
        <v>5.8</v>
      </c>
      <c r="E212" s="53">
        <v>37</v>
      </c>
      <c r="F212" s="54">
        <v>47</v>
      </c>
      <c r="G212" s="42">
        <f t="shared" si="227"/>
        <v>284</v>
      </c>
      <c r="H212" s="42">
        <f t="shared" si="228"/>
        <v>2.9</v>
      </c>
      <c r="I212" s="42">
        <f t="shared" si="229"/>
        <v>18.5</v>
      </c>
      <c r="J212" s="43">
        <f t="shared" si="230"/>
        <v>23.5</v>
      </c>
      <c r="K212" s="44">
        <f t="shared" si="217"/>
        <v>50</v>
      </c>
      <c r="L212" s="45">
        <f t="shared" si="218"/>
        <v>300</v>
      </c>
      <c r="M212" s="114" t="s">
        <v>423</v>
      </c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</row>
    <row r="213" spans="1:29" ht="14.25" customHeight="1" x14ac:dyDescent="0.25">
      <c r="A213" s="92" t="s">
        <v>382</v>
      </c>
      <c r="B213" s="51">
        <v>6</v>
      </c>
      <c r="C213" s="52">
        <v>0</v>
      </c>
      <c r="D213" s="53">
        <v>0</v>
      </c>
      <c r="E213" s="53">
        <v>0</v>
      </c>
      <c r="F213" s="54">
        <v>0</v>
      </c>
      <c r="G213" s="42">
        <f t="shared" si="227"/>
        <v>0</v>
      </c>
      <c r="H213" s="42">
        <f t="shared" si="228"/>
        <v>0</v>
      </c>
      <c r="I213" s="42">
        <f t="shared" si="229"/>
        <v>0</v>
      </c>
      <c r="J213" s="43">
        <f t="shared" si="230"/>
        <v>0</v>
      </c>
      <c r="K213" s="44">
        <f t="shared" si="217"/>
        <v>6</v>
      </c>
      <c r="L213" s="45">
        <f t="shared" si="218"/>
        <v>36</v>
      </c>
      <c r="M213" s="36" t="s">
        <v>411</v>
      </c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</row>
    <row r="214" spans="1:29" ht="14.25" customHeight="1" x14ac:dyDescent="0.25">
      <c r="A214" s="92" t="s">
        <v>430</v>
      </c>
      <c r="B214" s="51">
        <v>7</v>
      </c>
      <c r="C214" s="52">
        <v>400</v>
      </c>
      <c r="D214" s="53">
        <v>0</v>
      </c>
      <c r="E214" s="53">
        <v>0</v>
      </c>
      <c r="F214" s="54">
        <v>99</v>
      </c>
      <c r="G214" s="42">
        <f t="shared" si="227"/>
        <v>28</v>
      </c>
      <c r="H214" s="42">
        <f t="shared" si="228"/>
        <v>0</v>
      </c>
      <c r="I214" s="42">
        <f t="shared" si="229"/>
        <v>0</v>
      </c>
      <c r="J214" s="43">
        <f t="shared" si="230"/>
        <v>6.93</v>
      </c>
      <c r="K214" s="44">
        <f t="shared" si="217"/>
        <v>7</v>
      </c>
      <c r="L214" s="45">
        <f t="shared" si="218"/>
        <v>42</v>
      </c>
      <c r="M214" s="143" t="s">
        <v>431</v>
      </c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</row>
    <row r="215" spans="1:29" ht="14.25" customHeight="1" x14ac:dyDescent="0.25">
      <c r="A215" s="37"/>
      <c r="B215" s="51"/>
      <c r="C215" s="52"/>
      <c r="D215" s="53"/>
      <c r="E215" s="53"/>
      <c r="F215" s="54"/>
      <c r="G215" s="42">
        <f t="shared" si="227"/>
        <v>0</v>
      </c>
      <c r="H215" s="42">
        <f t="shared" si="228"/>
        <v>0</v>
      </c>
      <c r="I215" s="42">
        <f t="shared" si="229"/>
        <v>0</v>
      </c>
      <c r="J215" s="43">
        <f t="shared" si="230"/>
        <v>0</v>
      </c>
      <c r="K215" s="44">
        <f t="shared" si="217"/>
        <v>0</v>
      </c>
      <c r="L215" s="45">
        <f t="shared" si="218"/>
        <v>0</v>
      </c>
      <c r="M215" s="2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</row>
    <row r="216" spans="1:29" ht="14.25" customHeight="1" x14ac:dyDescent="0.25">
      <c r="A216" s="37"/>
      <c r="B216" s="51"/>
      <c r="C216" s="52"/>
      <c r="D216" s="53"/>
      <c r="E216" s="53"/>
      <c r="F216" s="54"/>
      <c r="G216" s="42">
        <f t="shared" si="227"/>
        <v>0</v>
      </c>
      <c r="H216" s="42">
        <f t="shared" si="228"/>
        <v>0</v>
      </c>
      <c r="I216" s="42">
        <f t="shared" si="229"/>
        <v>0</v>
      </c>
      <c r="J216" s="43">
        <f t="shared" si="230"/>
        <v>0</v>
      </c>
      <c r="K216" s="44">
        <f t="shared" si="217"/>
        <v>0</v>
      </c>
      <c r="L216" s="45">
        <f t="shared" si="218"/>
        <v>0</v>
      </c>
      <c r="M216" s="2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</row>
    <row r="217" spans="1:29" ht="14.25" customHeight="1" x14ac:dyDescent="0.25">
      <c r="A217" s="37"/>
      <c r="B217" s="51"/>
      <c r="C217" s="52"/>
      <c r="D217" s="53"/>
      <c r="E217" s="53"/>
      <c r="F217" s="54"/>
      <c r="G217" s="42">
        <f t="shared" si="227"/>
        <v>0</v>
      </c>
      <c r="H217" s="42">
        <f t="shared" si="228"/>
        <v>0</v>
      </c>
      <c r="I217" s="42">
        <f t="shared" si="229"/>
        <v>0</v>
      </c>
      <c r="J217" s="43">
        <f t="shared" si="230"/>
        <v>0</v>
      </c>
      <c r="K217" s="44">
        <f t="shared" si="217"/>
        <v>0</v>
      </c>
      <c r="L217" s="45">
        <f t="shared" si="218"/>
        <v>0</v>
      </c>
      <c r="M217" s="2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</row>
    <row r="218" spans="1:29" ht="14.25" customHeight="1" x14ac:dyDescent="0.25">
      <c r="A218" s="37"/>
      <c r="B218" s="51"/>
      <c r="C218" s="52"/>
      <c r="D218" s="53"/>
      <c r="E218" s="53"/>
      <c r="F218" s="54"/>
      <c r="G218" s="42">
        <f t="shared" si="227"/>
        <v>0</v>
      </c>
      <c r="H218" s="42">
        <f t="shared" si="228"/>
        <v>0</v>
      </c>
      <c r="I218" s="42">
        <f t="shared" si="229"/>
        <v>0</v>
      </c>
      <c r="J218" s="43">
        <f t="shared" si="230"/>
        <v>0</v>
      </c>
      <c r="K218" s="44">
        <f t="shared" si="217"/>
        <v>0</v>
      </c>
      <c r="L218" s="45">
        <f t="shared" si="218"/>
        <v>0</v>
      </c>
      <c r="M218" s="2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</row>
    <row r="219" spans="1:29" ht="14.25" customHeight="1" x14ac:dyDescent="0.25">
      <c r="A219" s="37"/>
      <c r="B219" s="51"/>
      <c r="C219" s="52"/>
      <c r="D219" s="53"/>
      <c r="E219" s="53"/>
      <c r="F219" s="54"/>
      <c r="G219" s="42">
        <f t="shared" si="227"/>
        <v>0</v>
      </c>
      <c r="H219" s="42">
        <f t="shared" si="228"/>
        <v>0</v>
      </c>
      <c r="I219" s="42">
        <f t="shared" si="229"/>
        <v>0</v>
      </c>
      <c r="J219" s="43">
        <f t="shared" si="230"/>
        <v>0</v>
      </c>
      <c r="K219" s="44">
        <f t="shared" si="217"/>
        <v>0</v>
      </c>
      <c r="L219" s="45">
        <f t="shared" si="218"/>
        <v>0</v>
      </c>
      <c r="M219" s="2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</row>
    <row r="220" spans="1:29" ht="14.25" customHeight="1" x14ac:dyDescent="0.25">
      <c r="A220" s="27" t="s">
        <v>42</v>
      </c>
      <c r="B220" s="28">
        <f t="shared" ref="B220:F220" si="231">SUM(B221:B225)</f>
        <v>50</v>
      </c>
      <c r="C220" s="28">
        <f t="shared" si="231"/>
        <v>430</v>
      </c>
      <c r="D220" s="32">
        <f t="shared" si="231"/>
        <v>9</v>
      </c>
      <c r="E220" s="32">
        <f t="shared" si="231"/>
        <v>17</v>
      </c>
      <c r="F220" s="55">
        <f t="shared" si="231"/>
        <v>59</v>
      </c>
      <c r="G220" s="31">
        <f>(SUM(G221:G225))/$G197</f>
        <v>9.9953509995351006E-2</v>
      </c>
      <c r="H220" s="32">
        <f t="shared" ref="H220:J220" si="232">SUM(H221:H225)</f>
        <v>4.5</v>
      </c>
      <c r="I220" s="32">
        <f t="shared" si="232"/>
        <v>8.5</v>
      </c>
      <c r="J220" s="32">
        <f t="shared" si="232"/>
        <v>29.5</v>
      </c>
      <c r="K220" s="34">
        <f t="shared" si="217"/>
        <v>50</v>
      </c>
      <c r="L220" s="35">
        <f t="shared" si="218"/>
        <v>300</v>
      </c>
      <c r="M220" s="2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</row>
    <row r="221" spans="1:29" ht="14.25" customHeight="1" x14ac:dyDescent="0.25">
      <c r="A221" s="92" t="s">
        <v>365</v>
      </c>
      <c r="B221" s="51">
        <v>50</v>
      </c>
      <c r="C221" s="78">
        <v>430</v>
      </c>
      <c r="D221" s="79">
        <v>9</v>
      </c>
      <c r="E221" s="79">
        <v>17</v>
      </c>
      <c r="F221" s="41">
        <v>59</v>
      </c>
      <c r="G221" s="42">
        <f t="shared" ref="G221:G225" si="233">C221*$B221/100</f>
        <v>215</v>
      </c>
      <c r="H221" s="42">
        <f t="shared" ref="H221:H225" si="234">D221*$B221/100</f>
        <v>4.5</v>
      </c>
      <c r="I221" s="42">
        <f t="shared" ref="I221:I225" si="235">E221*$B221/100</f>
        <v>8.5</v>
      </c>
      <c r="J221" s="43">
        <f t="shared" ref="J221:J225" si="236">F221*$B221/100</f>
        <v>29.5</v>
      </c>
      <c r="K221" s="44">
        <f t="shared" si="217"/>
        <v>50</v>
      </c>
      <c r="L221" s="45">
        <f t="shared" si="218"/>
        <v>300</v>
      </c>
      <c r="M221" s="143" t="s">
        <v>429</v>
      </c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</row>
    <row r="222" spans="1:29" ht="14.25" customHeight="1" x14ac:dyDescent="0.25">
      <c r="A222" s="37"/>
      <c r="B222" s="51"/>
      <c r="C222" s="78"/>
      <c r="D222" s="79"/>
      <c r="E222" s="79"/>
      <c r="F222" s="41"/>
      <c r="G222" s="42">
        <f t="shared" si="233"/>
        <v>0</v>
      </c>
      <c r="H222" s="42">
        <f t="shared" si="234"/>
        <v>0</v>
      </c>
      <c r="I222" s="42">
        <f t="shared" si="235"/>
        <v>0</v>
      </c>
      <c r="J222" s="43">
        <f t="shared" si="236"/>
        <v>0</v>
      </c>
      <c r="K222" s="44">
        <f t="shared" si="217"/>
        <v>0</v>
      </c>
      <c r="L222" s="45">
        <f t="shared" si="218"/>
        <v>0</v>
      </c>
      <c r="M222" s="2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</row>
    <row r="223" spans="1:29" ht="14.25" customHeight="1" x14ac:dyDescent="0.25">
      <c r="A223" s="37"/>
      <c r="B223" s="51"/>
      <c r="C223" s="78"/>
      <c r="D223" s="79"/>
      <c r="E223" s="79"/>
      <c r="F223" s="41"/>
      <c r="G223" s="42">
        <f t="shared" si="233"/>
        <v>0</v>
      </c>
      <c r="H223" s="42">
        <f t="shared" si="234"/>
        <v>0</v>
      </c>
      <c r="I223" s="42">
        <f t="shared" si="235"/>
        <v>0</v>
      </c>
      <c r="J223" s="43">
        <f t="shared" si="236"/>
        <v>0</v>
      </c>
      <c r="K223" s="44">
        <f t="shared" si="217"/>
        <v>0</v>
      </c>
      <c r="L223" s="45">
        <f t="shared" si="218"/>
        <v>0</v>
      </c>
      <c r="M223" s="2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</row>
    <row r="224" spans="1:29" ht="14.25" customHeight="1" x14ac:dyDescent="0.25">
      <c r="A224" s="37"/>
      <c r="B224" s="51"/>
      <c r="C224" s="78"/>
      <c r="D224" s="79"/>
      <c r="E224" s="79"/>
      <c r="F224" s="41"/>
      <c r="G224" s="42">
        <f t="shared" si="233"/>
        <v>0</v>
      </c>
      <c r="H224" s="42">
        <f t="shared" si="234"/>
        <v>0</v>
      </c>
      <c r="I224" s="42">
        <f t="shared" si="235"/>
        <v>0</v>
      </c>
      <c r="J224" s="43">
        <f t="shared" si="236"/>
        <v>0</v>
      </c>
      <c r="K224" s="44">
        <f t="shared" si="217"/>
        <v>0</v>
      </c>
      <c r="L224" s="45">
        <f t="shared" si="218"/>
        <v>0</v>
      </c>
      <c r="M224" s="2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</row>
    <row r="225" spans="1:29" ht="14.25" customHeight="1" x14ac:dyDescent="0.25">
      <c r="A225" s="37"/>
      <c r="B225" s="51"/>
      <c r="C225" s="52"/>
      <c r="D225" s="53"/>
      <c r="E225" s="53"/>
      <c r="F225" s="54"/>
      <c r="G225" s="42">
        <f t="shared" si="233"/>
        <v>0</v>
      </c>
      <c r="H225" s="42">
        <f t="shared" si="234"/>
        <v>0</v>
      </c>
      <c r="I225" s="42">
        <f t="shared" si="235"/>
        <v>0</v>
      </c>
      <c r="J225" s="43">
        <f t="shared" si="236"/>
        <v>0</v>
      </c>
      <c r="K225" s="44">
        <f t="shared" si="217"/>
        <v>0</v>
      </c>
      <c r="L225" s="45">
        <f t="shared" si="218"/>
        <v>0</v>
      </c>
      <c r="M225" s="2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</row>
    <row r="226" spans="1:29" ht="14.25" customHeight="1" x14ac:dyDescent="0.25">
      <c r="A226" s="27" t="s">
        <v>31</v>
      </c>
      <c r="B226" s="28">
        <f t="shared" ref="B226:F226" si="237">SUM(B227:B236)</f>
        <v>173</v>
      </c>
      <c r="C226" s="28">
        <f t="shared" si="237"/>
        <v>1619</v>
      </c>
      <c r="D226" s="32">
        <f t="shared" si="237"/>
        <v>63</v>
      </c>
      <c r="E226" s="32">
        <f t="shared" si="237"/>
        <v>42</v>
      </c>
      <c r="F226" s="55">
        <f t="shared" si="237"/>
        <v>218.3</v>
      </c>
      <c r="G226" s="31">
        <f>(SUM(G227:G236))/$G197</f>
        <v>0.31101813110181309</v>
      </c>
      <c r="H226" s="32">
        <f t="shared" ref="H226:J226" si="238">SUM(H227:H236)</f>
        <v>32.11</v>
      </c>
      <c r="I226" s="32">
        <f t="shared" si="238"/>
        <v>21</v>
      </c>
      <c r="J226" s="55">
        <f t="shared" si="238"/>
        <v>73.81</v>
      </c>
      <c r="K226" s="34">
        <f t="shared" si="217"/>
        <v>173</v>
      </c>
      <c r="L226" s="35">
        <f t="shared" si="218"/>
        <v>1038</v>
      </c>
      <c r="M226" s="2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</row>
    <row r="227" spans="1:29" ht="14.25" customHeight="1" x14ac:dyDescent="0.25">
      <c r="A227" s="92" t="s">
        <v>405</v>
      </c>
      <c r="B227" s="51">
        <v>50</v>
      </c>
      <c r="C227" s="117">
        <v>336</v>
      </c>
      <c r="D227" s="118">
        <v>51.1</v>
      </c>
      <c r="E227" s="118">
        <v>5</v>
      </c>
      <c r="F227" s="119">
        <v>0</v>
      </c>
      <c r="G227" s="42">
        <f t="shared" ref="G227:G236" si="239">C227*$B227/100</f>
        <v>168</v>
      </c>
      <c r="H227" s="42">
        <f t="shared" ref="H227:H236" si="240">D227*$B227/100</f>
        <v>25.55</v>
      </c>
      <c r="I227" s="42">
        <f t="shared" ref="I227:I236" si="241">E227*$B227/100</f>
        <v>2.5</v>
      </c>
      <c r="J227" s="43">
        <f t="shared" ref="J227:J236" si="242">F227*$B227/100</f>
        <v>0</v>
      </c>
      <c r="K227" s="44">
        <f t="shared" si="217"/>
        <v>50</v>
      </c>
      <c r="L227" s="45">
        <f t="shared" si="218"/>
        <v>300</v>
      </c>
      <c r="M227" s="145" t="s">
        <v>425</v>
      </c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</row>
    <row r="228" spans="1:29" ht="14.25" customHeight="1" x14ac:dyDescent="0.25">
      <c r="A228" s="92" t="s">
        <v>74</v>
      </c>
      <c r="B228" s="51">
        <v>60</v>
      </c>
      <c r="C228" s="120">
        <v>315</v>
      </c>
      <c r="D228" s="121">
        <v>6.1</v>
      </c>
      <c r="E228" s="121">
        <v>0</v>
      </c>
      <c r="F228" s="122">
        <v>72.3</v>
      </c>
      <c r="G228" s="42">
        <f t="shared" si="239"/>
        <v>189</v>
      </c>
      <c r="H228" s="42">
        <f t="shared" si="240"/>
        <v>3.66</v>
      </c>
      <c r="I228" s="42">
        <f t="shared" si="241"/>
        <v>0</v>
      </c>
      <c r="J228" s="43">
        <f t="shared" si="242"/>
        <v>43.38</v>
      </c>
      <c r="K228" s="44">
        <f t="shared" si="217"/>
        <v>60</v>
      </c>
      <c r="L228" s="45">
        <f t="shared" si="218"/>
        <v>360</v>
      </c>
      <c r="M228" s="145" t="s">
        <v>424</v>
      </c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</row>
    <row r="229" spans="1:29" ht="14.25" customHeight="1" x14ac:dyDescent="0.25">
      <c r="A229" s="92" t="s">
        <v>78</v>
      </c>
      <c r="B229" s="51">
        <v>50</v>
      </c>
      <c r="C229" s="52">
        <v>568</v>
      </c>
      <c r="D229" s="53">
        <v>5.8</v>
      </c>
      <c r="E229" s="53">
        <v>37</v>
      </c>
      <c r="F229" s="54">
        <v>47</v>
      </c>
      <c r="G229" s="42">
        <f t="shared" si="239"/>
        <v>284</v>
      </c>
      <c r="H229" s="42">
        <f t="shared" si="240"/>
        <v>2.9</v>
      </c>
      <c r="I229" s="42">
        <f t="shared" si="241"/>
        <v>18.5</v>
      </c>
      <c r="J229" s="43">
        <f t="shared" si="242"/>
        <v>23.5</v>
      </c>
      <c r="K229" s="44">
        <f t="shared" si="217"/>
        <v>50</v>
      </c>
      <c r="L229" s="45">
        <f t="shared" si="218"/>
        <v>300</v>
      </c>
      <c r="M229" s="114" t="s">
        <v>423</v>
      </c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</row>
    <row r="230" spans="1:29" ht="14.25" customHeight="1" x14ac:dyDescent="0.25">
      <c r="A230" s="92" t="s">
        <v>382</v>
      </c>
      <c r="B230" s="51">
        <v>6</v>
      </c>
      <c r="C230" s="52">
        <v>0</v>
      </c>
      <c r="D230" s="53">
        <v>0</v>
      </c>
      <c r="E230" s="53">
        <v>0</v>
      </c>
      <c r="F230" s="54">
        <v>0</v>
      </c>
      <c r="G230" s="42">
        <f t="shared" si="239"/>
        <v>0</v>
      </c>
      <c r="H230" s="42">
        <f t="shared" si="240"/>
        <v>0</v>
      </c>
      <c r="I230" s="42">
        <f t="shared" si="241"/>
        <v>0</v>
      </c>
      <c r="J230" s="43">
        <f t="shared" si="242"/>
        <v>0</v>
      </c>
      <c r="K230" s="44">
        <f t="shared" si="217"/>
        <v>6</v>
      </c>
      <c r="L230" s="45">
        <f t="shared" si="218"/>
        <v>36</v>
      </c>
      <c r="M230" s="36" t="s">
        <v>411</v>
      </c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</row>
    <row r="231" spans="1:29" ht="14.25" customHeight="1" x14ac:dyDescent="0.25">
      <c r="A231" s="92" t="s">
        <v>430</v>
      </c>
      <c r="B231" s="51">
        <v>7</v>
      </c>
      <c r="C231" s="52">
        <v>400</v>
      </c>
      <c r="D231" s="53">
        <v>0</v>
      </c>
      <c r="E231" s="53">
        <v>0</v>
      </c>
      <c r="F231" s="54">
        <v>99</v>
      </c>
      <c r="G231" s="42">
        <f t="shared" si="239"/>
        <v>28</v>
      </c>
      <c r="H231" s="42">
        <f t="shared" si="240"/>
        <v>0</v>
      </c>
      <c r="I231" s="42">
        <f t="shared" si="241"/>
        <v>0</v>
      </c>
      <c r="J231" s="43">
        <f t="shared" si="242"/>
        <v>6.93</v>
      </c>
      <c r="K231" s="44">
        <f t="shared" si="217"/>
        <v>7</v>
      </c>
      <c r="L231" s="45">
        <f t="shared" si="218"/>
        <v>42</v>
      </c>
      <c r="M231" s="143" t="s">
        <v>431</v>
      </c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</row>
    <row r="232" spans="1:29" ht="14.25" customHeight="1" x14ac:dyDescent="0.25">
      <c r="A232" s="37"/>
      <c r="B232" s="51"/>
      <c r="C232" s="57"/>
      <c r="D232" s="58"/>
      <c r="E232" s="58"/>
      <c r="F232" s="59"/>
      <c r="G232" s="42">
        <f t="shared" si="239"/>
        <v>0</v>
      </c>
      <c r="H232" s="42">
        <f t="shared" si="240"/>
        <v>0</v>
      </c>
      <c r="I232" s="42">
        <f t="shared" si="241"/>
        <v>0</v>
      </c>
      <c r="J232" s="43">
        <f t="shared" si="242"/>
        <v>0</v>
      </c>
      <c r="K232" s="44">
        <f t="shared" si="217"/>
        <v>0</v>
      </c>
      <c r="L232" s="45">
        <f t="shared" si="218"/>
        <v>0</v>
      </c>
      <c r="M232" s="2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</row>
    <row r="233" spans="1:29" ht="14.25" customHeight="1" x14ac:dyDescent="0.25">
      <c r="A233" s="37"/>
      <c r="B233" s="51"/>
      <c r="C233" s="57"/>
      <c r="D233" s="58"/>
      <c r="E233" s="58"/>
      <c r="F233" s="59"/>
      <c r="G233" s="42">
        <f t="shared" si="239"/>
        <v>0</v>
      </c>
      <c r="H233" s="42">
        <f t="shared" si="240"/>
        <v>0</v>
      </c>
      <c r="I233" s="42">
        <f t="shared" si="241"/>
        <v>0</v>
      </c>
      <c r="J233" s="43">
        <f t="shared" si="242"/>
        <v>0</v>
      </c>
      <c r="K233" s="44">
        <f t="shared" si="217"/>
        <v>0</v>
      </c>
      <c r="L233" s="45">
        <f t="shared" si="218"/>
        <v>0</v>
      </c>
      <c r="M233" s="2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</row>
    <row r="234" spans="1:29" ht="14.25" customHeight="1" x14ac:dyDescent="0.25">
      <c r="A234" s="37"/>
      <c r="B234" s="51"/>
      <c r="C234" s="57"/>
      <c r="D234" s="58"/>
      <c r="E234" s="58"/>
      <c r="F234" s="59"/>
      <c r="G234" s="42">
        <f t="shared" si="239"/>
        <v>0</v>
      </c>
      <c r="H234" s="42">
        <f t="shared" si="240"/>
        <v>0</v>
      </c>
      <c r="I234" s="42">
        <f t="shared" si="241"/>
        <v>0</v>
      </c>
      <c r="J234" s="43">
        <f t="shared" si="242"/>
        <v>0</v>
      </c>
      <c r="K234" s="44">
        <f t="shared" si="217"/>
        <v>0</v>
      </c>
      <c r="L234" s="45">
        <f t="shared" si="218"/>
        <v>0</v>
      </c>
      <c r="M234" s="2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</row>
    <row r="235" spans="1:29" ht="14.25" customHeight="1" x14ac:dyDescent="0.25">
      <c r="A235" s="37"/>
      <c r="B235" s="51"/>
      <c r="C235" s="57"/>
      <c r="D235" s="58"/>
      <c r="E235" s="58"/>
      <c r="F235" s="59"/>
      <c r="G235" s="42">
        <f t="shared" si="239"/>
        <v>0</v>
      </c>
      <c r="H235" s="42">
        <f t="shared" si="240"/>
        <v>0</v>
      </c>
      <c r="I235" s="42">
        <f t="shared" si="241"/>
        <v>0</v>
      </c>
      <c r="J235" s="43">
        <f t="shared" si="242"/>
        <v>0</v>
      </c>
      <c r="K235" s="44">
        <f t="shared" si="217"/>
        <v>0</v>
      </c>
      <c r="L235" s="45">
        <f t="shared" si="218"/>
        <v>0</v>
      </c>
      <c r="M235" s="2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</row>
    <row r="236" spans="1:29" ht="14.25" customHeight="1" thickBot="1" x14ac:dyDescent="0.3">
      <c r="A236" s="60"/>
      <c r="B236" s="61"/>
      <c r="C236" s="62"/>
      <c r="D236" s="63"/>
      <c r="E236" s="63"/>
      <c r="F236" s="64"/>
      <c r="G236" s="65">
        <f t="shared" si="239"/>
        <v>0</v>
      </c>
      <c r="H236" s="65">
        <f t="shared" si="240"/>
        <v>0</v>
      </c>
      <c r="I236" s="65">
        <f t="shared" si="241"/>
        <v>0</v>
      </c>
      <c r="J236" s="66">
        <f t="shared" si="242"/>
        <v>0</v>
      </c>
      <c r="K236" s="67">
        <f t="shared" si="217"/>
        <v>0</v>
      </c>
      <c r="L236" s="68">
        <f t="shared" si="218"/>
        <v>0</v>
      </c>
      <c r="M236" s="2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</row>
    <row r="237" spans="1:29" ht="14.25" customHeight="1" thickTop="1" thickBot="1" x14ac:dyDescent="0.3">
      <c r="A237" s="162"/>
      <c r="B237" s="163"/>
      <c r="C237" s="163"/>
      <c r="D237" s="163"/>
      <c r="E237" s="164"/>
      <c r="F237" s="165" t="s">
        <v>25</v>
      </c>
      <c r="G237" s="164"/>
      <c r="H237" s="69">
        <f t="shared" ref="H237:J237" si="243">ROUND(H197/(($H197+$I197+$J197)/6),2)</f>
        <v>0.91</v>
      </c>
      <c r="I237" s="69">
        <f t="shared" si="243"/>
        <v>1.2</v>
      </c>
      <c r="J237" s="70">
        <f t="shared" si="243"/>
        <v>3.89</v>
      </c>
      <c r="K237" s="166" t="s">
        <v>26</v>
      </c>
      <c r="L237" s="167"/>
      <c r="M237" s="2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</row>
    <row r="238" spans="1:29" ht="14.25" customHeight="1" thickTop="1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2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</row>
    <row r="239" spans="1:29" ht="14.25" customHeight="1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2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</row>
    <row r="240" spans="1:29" ht="14.25" customHeight="1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2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</row>
    <row r="241" spans="1:29" ht="14.25" customHeight="1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2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</row>
    <row r="242" spans="1:29" ht="14.25" customHeight="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2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</row>
    <row r="243" spans="1:29" ht="14.25" customHeight="1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2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</row>
    <row r="244" spans="1:29" ht="14.25" customHeight="1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2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</row>
    <row r="245" spans="1:29" ht="14.25" customHeight="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2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</row>
    <row r="246" spans="1:29" ht="14.25" customHeight="1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2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</row>
    <row r="247" spans="1:29" ht="14.25" customHeight="1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2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</row>
    <row r="248" spans="1:29" ht="14.25" customHeight="1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2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</row>
    <row r="249" spans="1:29" ht="14.25" customHeight="1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2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</row>
    <row r="250" spans="1:29" ht="14.25" customHeight="1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2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</row>
    <row r="251" spans="1:29" ht="14.25" customHeight="1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2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</row>
    <row r="252" spans="1:29" ht="14.25" customHeight="1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2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</row>
    <row r="253" spans="1:29" ht="14.25" customHeight="1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2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</row>
    <row r="254" spans="1:29" ht="14.25" customHeight="1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2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</row>
    <row r="255" spans="1:29" ht="14.25" customHeight="1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2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</row>
    <row r="256" spans="1:29" ht="14.25" customHeight="1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2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</row>
    <row r="257" spans="1:29" ht="14.25" customHeight="1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2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</row>
    <row r="258" spans="1:29" ht="14.25" customHeight="1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2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</row>
    <row r="259" spans="1:29" ht="14.25" customHeight="1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2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</row>
    <row r="260" spans="1:29" ht="14.25" customHeight="1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2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</row>
    <row r="261" spans="1:29" ht="14.25" customHeight="1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2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</row>
    <row r="262" spans="1:29" ht="14.25" customHeight="1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2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</row>
    <row r="263" spans="1:29" ht="14.25" customHeight="1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2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</row>
    <row r="264" spans="1:29" ht="14.25" customHeight="1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2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</row>
    <row r="265" spans="1:29" ht="14.25" customHeight="1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2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</row>
    <row r="266" spans="1:29" ht="14.25" customHeight="1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2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</row>
    <row r="267" spans="1:29" ht="14.25" customHeight="1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2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</row>
    <row r="268" spans="1:29" ht="14.25" customHeight="1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2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</row>
    <row r="269" spans="1:29" ht="14.25" customHeight="1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2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</row>
    <row r="270" spans="1:29" ht="14.25" customHeight="1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2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</row>
    <row r="271" spans="1:29" ht="14.25" customHeight="1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2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</row>
    <row r="272" spans="1:29" ht="14.25" customHeight="1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2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</row>
    <row r="273" spans="1:29" ht="14.25" customHeight="1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2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</row>
    <row r="274" spans="1:29" ht="14.25" customHeight="1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2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</row>
    <row r="275" spans="1:29" ht="14.25" customHeight="1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2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</row>
    <row r="276" spans="1:29" ht="14.25" customHeight="1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2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</row>
    <row r="277" spans="1:29" ht="14.25" customHeight="1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2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</row>
    <row r="278" spans="1:29" ht="14.25" customHeight="1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2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ht="14.25" customHeight="1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2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1:29" ht="14.25" customHeight="1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2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</row>
    <row r="281" spans="1:29" ht="14.25" customHeight="1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2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</row>
    <row r="282" spans="1:29" ht="14.25" customHeight="1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2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ht="14.25" customHeight="1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2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</row>
    <row r="284" spans="1:29" ht="14.25" customHeight="1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2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</row>
    <row r="285" spans="1:29" ht="14.25" customHeight="1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2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</row>
    <row r="286" spans="1:29" ht="14.25" customHeight="1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2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</row>
    <row r="287" spans="1:29" ht="14.25" customHeight="1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2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</row>
    <row r="288" spans="1:29" ht="14.25" customHeight="1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2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</row>
    <row r="289" spans="1:29" ht="14.25" customHeight="1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2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</row>
    <row r="290" spans="1:29" ht="14.25" customHeight="1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2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</row>
    <row r="291" spans="1:29" ht="14.25" customHeight="1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2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</row>
    <row r="292" spans="1:29" ht="14.25" customHeight="1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2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</row>
    <row r="293" spans="1:29" ht="14.25" customHeight="1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2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</row>
    <row r="294" spans="1:29" ht="14.25" customHeight="1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2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</row>
    <row r="295" spans="1:29" ht="14.25" customHeight="1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2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</row>
    <row r="296" spans="1:29" ht="14.25" customHeight="1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2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</row>
    <row r="297" spans="1:29" ht="14.25" customHeight="1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2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</row>
    <row r="298" spans="1:29" ht="14.25" customHeight="1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2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</row>
    <row r="299" spans="1:29" ht="14.25" customHeight="1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2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</row>
    <row r="300" spans="1:29" ht="14.25" customHeight="1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2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</row>
    <row r="301" spans="1:29" ht="14.25" customHeight="1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2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</row>
    <row r="302" spans="1:29" ht="14.25" customHeight="1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2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</row>
    <row r="303" spans="1:29" ht="14.25" customHeight="1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2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</row>
    <row r="304" spans="1:29" ht="14.25" customHeight="1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2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</row>
    <row r="305" spans="1:29" ht="14.25" customHeight="1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2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</row>
    <row r="306" spans="1:29" ht="14.25" customHeight="1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2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</row>
    <row r="307" spans="1:29" ht="14.25" customHeight="1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2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</row>
    <row r="308" spans="1:29" ht="14.25" customHeight="1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2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</row>
    <row r="309" spans="1:29" ht="14.25" customHeight="1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2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</row>
    <row r="310" spans="1:29" ht="14.25" customHeight="1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2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</row>
    <row r="311" spans="1:29" ht="14.25" customHeight="1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2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</row>
    <row r="312" spans="1:29" ht="14.25" customHeight="1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2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</row>
    <row r="313" spans="1:29" ht="14.25" customHeight="1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2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</row>
    <row r="314" spans="1:29" ht="14.25" customHeight="1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2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</row>
    <row r="315" spans="1:29" ht="14.25" customHeight="1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2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</row>
    <row r="316" spans="1:29" ht="14.25" customHeight="1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2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</row>
    <row r="317" spans="1:29" ht="14.25" customHeight="1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2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</row>
    <row r="318" spans="1:29" ht="14.25" customHeight="1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2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</row>
    <row r="319" spans="1:29" ht="14.25" customHeight="1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2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</row>
    <row r="320" spans="1:29" ht="14.25" customHeight="1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2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</row>
    <row r="321" spans="1:29" ht="14.25" customHeight="1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2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</row>
    <row r="322" spans="1:29" ht="14.25" customHeight="1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2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</row>
    <row r="323" spans="1:29" ht="14.25" customHeight="1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2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</row>
    <row r="324" spans="1:29" ht="14.25" customHeight="1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2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</row>
    <row r="325" spans="1:29" ht="14.25" customHeight="1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2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</row>
    <row r="326" spans="1:29" ht="14.25" customHeight="1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2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</row>
    <row r="327" spans="1:29" ht="14.25" customHeight="1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2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</row>
    <row r="328" spans="1:29" ht="14.25" customHeight="1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2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</row>
    <row r="329" spans="1:29" ht="14.25" customHeight="1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2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</row>
    <row r="330" spans="1:29" ht="14.25" customHeight="1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2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</row>
    <row r="331" spans="1:29" ht="14.25" customHeight="1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2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</row>
    <row r="332" spans="1:29" ht="14.25" customHeight="1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2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</row>
    <row r="333" spans="1:29" ht="14.25" customHeight="1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2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</row>
    <row r="334" spans="1:29" ht="14.25" customHeight="1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2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</row>
    <row r="335" spans="1:29" ht="14.25" customHeight="1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2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</row>
    <row r="336" spans="1:29" ht="14.25" customHeight="1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2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</row>
    <row r="337" spans="1:29" ht="14.25" customHeight="1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2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</row>
    <row r="338" spans="1:29" ht="14.25" customHeight="1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2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</row>
    <row r="339" spans="1:29" ht="14.25" customHeight="1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2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</row>
    <row r="340" spans="1:29" ht="14.25" customHeight="1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2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</row>
    <row r="341" spans="1:29" ht="14.25" customHeight="1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2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</row>
    <row r="342" spans="1:29" ht="14.25" customHeight="1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2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</row>
    <row r="343" spans="1:29" ht="14.25" customHeight="1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2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</row>
    <row r="344" spans="1:29" ht="14.25" customHeight="1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2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</row>
    <row r="345" spans="1:29" ht="14.25" customHeight="1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2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</row>
    <row r="346" spans="1:29" ht="14.25" customHeight="1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2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</row>
    <row r="347" spans="1:29" ht="14.25" customHeight="1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2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</row>
    <row r="348" spans="1:29" ht="14.25" customHeight="1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2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</row>
    <row r="349" spans="1:29" ht="14.25" customHeight="1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2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</row>
    <row r="350" spans="1:29" ht="14.25" customHeight="1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2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</row>
    <row r="351" spans="1:29" ht="14.25" customHeight="1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2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</row>
    <row r="352" spans="1:29" ht="14.25" customHeight="1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2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</row>
    <row r="353" spans="1:29" ht="14.25" customHeight="1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2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</row>
    <row r="354" spans="1:29" ht="14.25" customHeight="1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2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</row>
    <row r="355" spans="1:29" ht="14.25" customHeight="1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2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</row>
    <row r="356" spans="1:29" ht="14.25" customHeight="1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2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</row>
    <row r="357" spans="1:29" ht="14.25" customHeight="1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2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</row>
    <row r="358" spans="1:29" ht="14.25" customHeight="1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2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</row>
    <row r="359" spans="1:29" ht="14.25" customHeight="1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2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</row>
    <row r="360" spans="1:29" ht="14.25" customHeight="1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2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</row>
    <row r="361" spans="1:29" ht="14.25" customHeight="1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2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</row>
    <row r="362" spans="1:29" ht="14.25" customHeight="1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2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</row>
    <row r="363" spans="1:29" ht="14.25" customHeight="1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2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</row>
    <row r="364" spans="1:29" ht="14.25" customHeight="1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2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</row>
    <row r="365" spans="1:29" ht="14.25" customHeight="1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2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</row>
    <row r="366" spans="1:29" ht="14.25" customHeight="1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2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</row>
    <row r="367" spans="1:29" ht="14.25" customHeight="1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2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</row>
    <row r="368" spans="1:29" ht="14.25" customHeight="1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2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</row>
    <row r="369" spans="1:12" ht="15.75" customHeight="1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.75" customHeight="1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.75" customHeight="1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.75" customHeight="1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.75" customHeight="1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.75" customHeight="1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.75" customHeight="1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.75" customHeight="1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.75" customHeight="1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.75" customHeight="1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.75" customHeight="1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.75" customHeight="1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.75" customHeight="1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.75" customHeight="1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.75" customHeight="1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.75" customHeight="1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.75" customHeight="1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.75" customHeight="1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.75" customHeight="1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.75" customHeight="1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.75" customHeight="1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.75" customHeight="1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.75" customHeight="1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.75" customHeight="1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.75" customHeight="1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.75" customHeight="1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.75" customHeight="1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.75" customHeight="1" x14ac:dyDescent="0.25"/>
    <row r="397" spans="1:12" ht="15.75" customHeight="1" x14ac:dyDescent="0.25"/>
    <row r="398" spans="1:12" ht="15.75" customHeight="1" x14ac:dyDescent="0.25"/>
    <row r="399" spans="1:12" ht="15.75" customHeight="1" x14ac:dyDescent="0.25"/>
    <row r="400" spans="1:12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customSheetViews>
    <customSheetView guid="{938D7239-C8F5-4C0F-9C30-C698970A55D1}" filter="1" showAutoFilter="1">
      <pageMargins left="0.7" right="0.7" top="0.75" bottom="0.75" header="0.3" footer="0.3"/>
      <autoFilter ref="N7" xr:uid="{00000000-0000-0000-0000-000000000000}"/>
    </customSheetView>
  </customSheetViews>
  <mergeCells count="41">
    <mergeCell ref="A189:E189"/>
    <mergeCell ref="F189:G189"/>
    <mergeCell ref="K189:L189"/>
    <mergeCell ref="A100:L100"/>
    <mergeCell ref="A148:L148"/>
    <mergeCell ref="F141:G141"/>
    <mergeCell ref="K141:L141"/>
    <mergeCell ref="A141:E141"/>
    <mergeCell ref="F45:G45"/>
    <mergeCell ref="K45:L45"/>
    <mergeCell ref="A93:E93"/>
    <mergeCell ref="F93:G93"/>
    <mergeCell ref="K93:L93"/>
    <mergeCell ref="A45:E45"/>
    <mergeCell ref="A52:L52"/>
    <mergeCell ref="A46:L46"/>
    <mergeCell ref="A51:E51"/>
    <mergeCell ref="F51:G51"/>
    <mergeCell ref="K51:L51"/>
    <mergeCell ref="A1:L1"/>
    <mergeCell ref="A2:M2"/>
    <mergeCell ref="A3:C3"/>
    <mergeCell ref="D3:F3"/>
    <mergeCell ref="H3:J3"/>
    <mergeCell ref="M3:M4"/>
    <mergeCell ref="A94:L94"/>
    <mergeCell ref="A237:E237"/>
    <mergeCell ref="F237:G237"/>
    <mergeCell ref="K237:L237"/>
    <mergeCell ref="A196:L196"/>
    <mergeCell ref="A142:L142"/>
    <mergeCell ref="A147:E147"/>
    <mergeCell ref="F147:G147"/>
    <mergeCell ref="K147:L147"/>
    <mergeCell ref="A190:L190"/>
    <mergeCell ref="A195:E195"/>
    <mergeCell ref="F195:G195"/>
    <mergeCell ref="K195:L195"/>
    <mergeCell ref="A99:E99"/>
    <mergeCell ref="F99:G99"/>
    <mergeCell ref="K99:L99"/>
  </mergeCells>
  <pageMargins left="0.7" right="0.7" top="0.75" bottom="0.75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>
      <selection activeCell="F54" sqref="F54"/>
    </sheetView>
  </sheetViews>
  <sheetFormatPr defaultColWidth="14.42578125" defaultRowHeight="15" customHeight="1" x14ac:dyDescent="0.25"/>
  <cols>
    <col min="1" max="1" width="21.28515625" customWidth="1"/>
    <col min="2" max="2" width="8" customWidth="1"/>
    <col min="3" max="3" width="5.5703125" customWidth="1"/>
    <col min="4" max="4" width="8" customWidth="1"/>
    <col min="5" max="5" width="10.42578125" customWidth="1"/>
    <col min="6" max="6" width="13.7109375" customWidth="1"/>
    <col min="7" max="7" width="7.5703125" customWidth="1"/>
    <col min="8" max="26" width="12.5703125" customWidth="1"/>
  </cols>
  <sheetData>
    <row r="1" spans="1:7" ht="14.25" customHeight="1" x14ac:dyDescent="0.25">
      <c r="A1" s="81" t="s">
        <v>45</v>
      </c>
      <c r="B1" s="81" t="s">
        <v>46</v>
      </c>
      <c r="C1" s="81" t="s">
        <v>47</v>
      </c>
      <c r="D1" s="81" t="s">
        <v>48</v>
      </c>
      <c r="E1" s="81" t="s">
        <v>49</v>
      </c>
      <c r="F1" s="81" t="s">
        <v>50</v>
      </c>
      <c r="G1" s="82"/>
    </row>
    <row r="2" spans="1:7" ht="14.25" customHeight="1" x14ac:dyDescent="0.25">
      <c r="A2" s="83" t="s">
        <v>51</v>
      </c>
      <c r="B2" s="83">
        <v>17</v>
      </c>
      <c r="C2" s="83">
        <v>18</v>
      </c>
      <c r="D2" s="83"/>
      <c r="E2" s="83">
        <v>230</v>
      </c>
      <c r="F2" s="83">
        <v>75</v>
      </c>
    </row>
    <row r="3" spans="1:7" ht="14.25" customHeight="1" x14ac:dyDescent="0.25">
      <c r="A3" s="83" t="s">
        <v>52</v>
      </c>
      <c r="B3" s="83">
        <v>15</v>
      </c>
      <c r="C3" s="83">
        <v>35</v>
      </c>
      <c r="D3" s="83"/>
      <c r="E3" s="83">
        <v>380</v>
      </c>
      <c r="F3" s="83">
        <v>75</v>
      </c>
    </row>
    <row r="4" spans="1:7" ht="14.25" customHeight="1" x14ac:dyDescent="0.25">
      <c r="A4" s="83" t="s">
        <v>53</v>
      </c>
      <c r="B4" s="83">
        <v>60</v>
      </c>
      <c r="C4" s="83">
        <v>40</v>
      </c>
      <c r="D4" s="83"/>
      <c r="E4" s="83">
        <v>600</v>
      </c>
      <c r="F4" s="83">
        <v>45</v>
      </c>
    </row>
    <row r="5" spans="1:7" ht="14.25" customHeight="1" x14ac:dyDescent="0.25">
      <c r="A5" s="83" t="s">
        <v>54</v>
      </c>
      <c r="B5" s="83">
        <v>12.4</v>
      </c>
      <c r="C5" s="83">
        <v>6.1</v>
      </c>
      <c r="D5" s="83">
        <v>3.8</v>
      </c>
      <c r="E5" s="83">
        <v>120</v>
      </c>
      <c r="F5" s="83">
        <v>40</v>
      </c>
    </row>
    <row r="6" spans="1:7" ht="14.25" customHeight="1" x14ac:dyDescent="0.25">
      <c r="A6" s="83" t="s">
        <v>55</v>
      </c>
      <c r="B6" s="83">
        <v>20</v>
      </c>
      <c r="C6" s="83">
        <v>40</v>
      </c>
      <c r="D6" s="83"/>
      <c r="E6" s="83">
        <v>430</v>
      </c>
      <c r="F6" s="83">
        <v>50</v>
      </c>
    </row>
    <row r="7" spans="1:7" ht="14.25" customHeight="1" x14ac:dyDescent="0.25">
      <c r="A7" s="83" t="s">
        <v>56</v>
      </c>
      <c r="B7" s="83">
        <v>11</v>
      </c>
      <c r="C7" s="83">
        <v>47</v>
      </c>
      <c r="D7" s="83"/>
      <c r="E7" s="83">
        <v>460</v>
      </c>
      <c r="F7" s="83">
        <v>50</v>
      </c>
    </row>
    <row r="8" spans="1:7" ht="14.25" customHeight="1" x14ac:dyDescent="0.25">
      <c r="A8" s="83" t="s">
        <v>57</v>
      </c>
      <c r="B8" s="83">
        <v>8</v>
      </c>
      <c r="C8" s="83">
        <v>15</v>
      </c>
      <c r="D8" s="83">
        <v>40</v>
      </c>
      <c r="E8" s="83">
        <v>335</v>
      </c>
      <c r="F8" s="83">
        <v>40</v>
      </c>
    </row>
    <row r="9" spans="1:7" ht="14.25" customHeight="1" x14ac:dyDescent="0.25">
      <c r="A9" s="83" t="s">
        <v>58</v>
      </c>
      <c r="B9" s="83">
        <v>17</v>
      </c>
      <c r="C9" s="83">
        <v>45</v>
      </c>
      <c r="D9" s="83">
        <v>30</v>
      </c>
      <c r="E9" s="83">
        <v>607</v>
      </c>
      <c r="F9" s="83">
        <v>40</v>
      </c>
    </row>
    <row r="10" spans="1:7" ht="14.25" customHeight="1" x14ac:dyDescent="0.25">
      <c r="A10" s="83" t="s">
        <v>23</v>
      </c>
      <c r="B10" s="83">
        <v>38</v>
      </c>
      <c r="C10" s="83">
        <v>1</v>
      </c>
      <c r="D10" s="83">
        <v>50</v>
      </c>
      <c r="E10" s="83">
        <v>350</v>
      </c>
      <c r="F10" s="83">
        <v>40</v>
      </c>
    </row>
    <row r="11" spans="1:7" ht="14.25" customHeight="1" x14ac:dyDescent="0.25">
      <c r="A11" s="83" t="s">
        <v>59</v>
      </c>
      <c r="B11" s="83">
        <v>7</v>
      </c>
      <c r="C11" s="83">
        <v>9</v>
      </c>
      <c r="D11" s="83">
        <v>55</v>
      </c>
      <c r="E11" s="83">
        <v>340</v>
      </c>
      <c r="F11" s="83">
        <v>40</v>
      </c>
    </row>
    <row r="12" spans="1:7" ht="14.25" customHeight="1" x14ac:dyDescent="0.25">
      <c r="A12" s="83" t="s">
        <v>60</v>
      </c>
      <c r="B12" s="83">
        <v>25</v>
      </c>
      <c r="C12" s="83">
        <v>30</v>
      </c>
      <c r="D12" s="83"/>
      <c r="E12" s="83">
        <v>370</v>
      </c>
      <c r="F12" s="83">
        <v>40</v>
      </c>
    </row>
    <row r="13" spans="1:7" ht="14.25" customHeight="1" x14ac:dyDescent="0.25">
      <c r="A13" s="83" t="s">
        <v>61</v>
      </c>
      <c r="B13" s="83">
        <v>75</v>
      </c>
      <c r="C13" s="83">
        <v>25</v>
      </c>
      <c r="D13" s="83"/>
      <c r="E13" s="83">
        <v>530</v>
      </c>
      <c r="F13" s="83">
        <v>40</v>
      </c>
    </row>
    <row r="14" spans="1:7" ht="14.25" customHeight="1" x14ac:dyDescent="0.25">
      <c r="A14" s="83" t="s">
        <v>62</v>
      </c>
      <c r="B14" s="83">
        <v>0.4</v>
      </c>
      <c r="C14" s="83">
        <v>98</v>
      </c>
      <c r="D14" s="83"/>
      <c r="E14" s="83">
        <v>880</v>
      </c>
      <c r="F14" s="83">
        <v>25</v>
      </c>
    </row>
    <row r="15" spans="1:7" ht="14.25" customHeight="1" x14ac:dyDescent="0.25">
      <c r="A15" s="83" t="s">
        <v>63</v>
      </c>
      <c r="B15" s="83">
        <v>0.6</v>
      </c>
      <c r="C15" s="83">
        <v>82</v>
      </c>
      <c r="D15" s="83">
        <v>0.9</v>
      </c>
      <c r="E15" s="83">
        <v>750</v>
      </c>
      <c r="F15" s="83">
        <v>25</v>
      </c>
    </row>
    <row r="16" spans="1:7" ht="14.25" customHeight="1" x14ac:dyDescent="0.25">
      <c r="A16" s="83" t="s">
        <v>64</v>
      </c>
      <c r="B16" s="83">
        <v>1.8</v>
      </c>
      <c r="C16" s="83">
        <v>80</v>
      </c>
      <c r="D16" s="83"/>
      <c r="E16" s="83">
        <v>770</v>
      </c>
      <c r="F16" s="83">
        <v>60</v>
      </c>
    </row>
    <row r="17" spans="1:6" ht="14.25" customHeight="1" x14ac:dyDescent="0.25">
      <c r="A17" s="83" t="s">
        <v>65</v>
      </c>
      <c r="B17" s="83">
        <v>11.2</v>
      </c>
      <c r="C17" s="83">
        <v>1.7</v>
      </c>
      <c r="D17" s="83">
        <v>69</v>
      </c>
      <c r="E17" s="83">
        <v>326</v>
      </c>
      <c r="F17" s="83">
        <v>30</v>
      </c>
    </row>
    <row r="18" spans="1:6" ht="14.25" customHeight="1" x14ac:dyDescent="0.25">
      <c r="A18" s="99" t="s">
        <v>66</v>
      </c>
      <c r="B18" s="83">
        <v>10</v>
      </c>
      <c r="C18" s="83">
        <v>1</v>
      </c>
      <c r="D18" s="83">
        <v>69</v>
      </c>
      <c r="E18" s="83">
        <v>340</v>
      </c>
      <c r="F18" s="83">
        <v>30</v>
      </c>
    </row>
    <row r="19" spans="1:6" ht="14.25" customHeight="1" x14ac:dyDescent="0.25">
      <c r="A19" s="99" t="s">
        <v>67</v>
      </c>
      <c r="B19" s="83">
        <v>10</v>
      </c>
      <c r="C19" s="83">
        <v>10</v>
      </c>
      <c r="D19" s="83">
        <v>70</v>
      </c>
      <c r="E19" s="83">
        <v>420</v>
      </c>
      <c r="F19" s="83">
        <v>30</v>
      </c>
    </row>
    <row r="20" spans="1:6" ht="14.25" customHeight="1" x14ac:dyDescent="0.25">
      <c r="A20" s="99" t="s">
        <v>68</v>
      </c>
      <c r="B20" s="83">
        <v>10</v>
      </c>
      <c r="C20" s="83">
        <v>1</v>
      </c>
      <c r="D20" s="83">
        <v>75</v>
      </c>
      <c r="E20" s="83">
        <v>360</v>
      </c>
      <c r="F20" s="83">
        <v>90</v>
      </c>
    </row>
    <row r="21" spans="1:6" ht="14.25" customHeight="1" x14ac:dyDescent="0.25">
      <c r="A21" s="83" t="s">
        <v>69</v>
      </c>
      <c r="B21" s="83">
        <v>8</v>
      </c>
      <c r="C21" s="83"/>
      <c r="D21" s="83">
        <v>78</v>
      </c>
      <c r="E21" s="83">
        <v>350</v>
      </c>
      <c r="F21" s="83">
        <v>70</v>
      </c>
    </row>
    <row r="22" spans="1:6" ht="14.25" customHeight="1" x14ac:dyDescent="0.25">
      <c r="A22" s="83" t="s">
        <v>70</v>
      </c>
      <c r="B22" s="83">
        <v>13</v>
      </c>
      <c r="C22" s="83">
        <v>2</v>
      </c>
      <c r="D22" s="83">
        <v>68</v>
      </c>
      <c r="E22" s="83">
        <v>330</v>
      </c>
      <c r="F22" s="83">
        <v>80</v>
      </c>
    </row>
    <row r="23" spans="1:6" ht="14.25" customHeight="1" x14ac:dyDescent="0.25">
      <c r="A23" s="83" t="s">
        <v>71</v>
      </c>
      <c r="B23" s="83">
        <v>11</v>
      </c>
      <c r="C23" s="83"/>
      <c r="D23" s="83">
        <v>73</v>
      </c>
      <c r="E23" s="83">
        <v>320</v>
      </c>
      <c r="F23" s="83">
        <v>45</v>
      </c>
    </row>
    <row r="24" spans="1:6" ht="14.25" customHeight="1" x14ac:dyDescent="0.25">
      <c r="A24" s="83" t="s">
        <v>72</v>
      </c>
      <c r="B24" s="83">
        <v>12</v>
      </c>
      <c r="C24" s="83">
        <v>6</v>
      </c>
      <c r="D24" s="83">
        <v>65</v>
      </c>
      <c r="E24" s="83">
        <v>340</v>
      </c>
      <c r="F24" s="83">
        <v>50</v>
      </c>
    </row>
    <row r="25" spans="1:6" ht="14.25" customHeight="1" x14ac:dyDescent="0.25">
      <c r="A25" s="83" t="s">
        <v>73</v>
      </c>
      <c r="B25" s="83">
        <v>8</v>
      </c>
      <c r="C25" s="83">
        <v>2</v>
      </c>
      <c r="D25" s="83">
        <v>62</v>
      </c>
      <c r="E25" s="83">
        <v>320</v>
      </c>
      <c r="F25" s="83">
        <v>70</v>
      </c>
    </row>
    <row r="26" spans="1:6" ht="14.25" customHeight="1" x14ac:dyDescent="0.25">
      <c r="A26" s="99" t="s">
        <v>74</v>
      </c>
      <c r="B26" s="83">
        <v>6.1</v>
      </c>
      <c r="C26" s="83"/>
      <c r="D26" s="83">
        <v>72.3</v>
      </c>
      <c r="E26" s="83">
        <v>315</v>
      </c>
      <c r="F26" s="83">
        <v>60</v>
      </c>
    </row>
    <row r="27" spans="1:6" ht="14.25" customHeight="1" x14ac:dyDescent="0.25">
      <c r="A27" s="83" t="s">
        <v>24</v>
      </c>
      <c r="B27" s="83"/>
      <c r="C27" s="83"/>
      <c r="D27" s="83"/>
      <c r="E27" s="83"/>
      <c r="F27" s="83">
        <v>7</v>
      </c>
    </row>
    <row r="28" spans="1:6" ht="14.25" customHeight="1" x14ac:dyDescent="0.25">
      <c r="A28" s="83" t="s">
        <v>75</v>
      </c>
      <c r="B28" s="83">
        <v>2</v>
      </c>
      <c r="C28" s="83"/>
      <c r="D28" s="83">
        <v>9</v>
      </c>
      <c r="E28" s="83">
        <v>45</v>
      </c>
      <c r="F28" s="83">
        <v>10</v>
      </c>
    </row>
    <row r="29" spans="1:6" ht="14.25" customHeight="1" x14ac:dyDescent="0.25">
      <c r="A29" s="83" t="s">
        <v>76</v>
      </c>
      <c r="B29" s="83"/>
      <c r="C29" s="83"/>
      <c r="D29" s="83"/>
      <c r="E29" s="83"/>
      <c r="F29" s="83">
        <v>10</v>
      </c>
    </row>
    <row r="30" spans="1:6" ht="14.25" customHeight="1" x14ac:dyDescent="0.25">
      <c r="A30" s="83" t="s">
        <v>19</v>
      </c>
      <c r="B30" s="83"/>
      <c r="C30" s="83"/>
      <c r="D30" s="83">
        <v>99</v>
      </c>
      <c r="E30" s="83">
        <v>400</v>
      </c>
      <c r="F30" s="83">
        <v>20</v>
      </c>
    </row>
    <row r="31" spans="1:6" ht="14.25" customHeight="1" x14ac:dyDescent="0.25">
      <c r="A31" s="83" t="s">
        <v>77</v>
      </c>
      <c r="B31" s="83">
        <v>12</v>
      </c>
      <c r="C31" s="83">
        <v>30</v>
      </c>
      <c r="D31" s="83">
        <v>45</v>
      </c>
      <c r="E31" s="83">
        <v>500</v>
      </c>
      <c r="F31" s="83">
        <v>40</v>
      </c>
    </row>
    <row r="32" spans="1:6" ht="14.25" customHeight="1" x14ac:dyDescent="0.25">
      <c r="A32" s="99" t="s">
        <v>78</v>
      </c>
      <c r="B32" s="83">
        <v>5.8</v>
      </c>
      <c r="C32" s="83">
        <v>37</v>
      </c>
      <c r="D32" s="83">
        <v>47</v>
      </c>
      <c r="E32" s="83">
        <v>568</v>
      </c>
      <c r="F32" s="83">
        <v>50</v>
      </c>
    </row>
    <row r="33" spans="1:7" ht="14.25" customHeight="1" x14ac:dyDescent="0.25">
      <c r="A33" s="99" t="s">
        <v>79</v>
      </c>
      <c r="B33" s="83">
        <v>24</v>
      </c>
      <c r="C33" s="83">
        <v>20</v>
      </c>
      <c r="D33" s="83">
        <v>28</v>
      </c>
      <c r="E33" s="83">
        <v>373</v>
      </c>
      <c r="F33" s="83">
        <v>20</v>
      </c>
    </row>
    <row r="34" spans="1:7" ht="14.25" customHeight="1" x14ac:dyDescent="0.25">
      <c r="A34" s="83" t="s">
        <v>80</v>
      </c>
      <c r="B34" s="83">
        <v>2</v>
      </c>
      <c r="C34" s="83">
        <v>1</v>
      </c>
      <c r="D34" s="83">
        <v>65</v>
      </c>
      <c r="E34" s="83">
        <v>230</v>
      </c>
      <c r="F34" s="83">
        <v>20</v>
      </c>
    </row>
    <row r="35" spans="1:7" ht="14.25" customHeight="1" x14ac:dyDescent="0.25">
      <c r="A35" s="83" t="s">
        <v>81</v>
      </c>
      <c r="B35" s="83">
        <v>14</v>
      </c>
      <c r="C35" s="83">
        <v>56</v>
      </c>
      <c r="D35" s="83">
        <v>11</v>
      </c>
      <c r="E35" s="83">
        <v>620</v>
      </c>
      <c r="F35" s="83">
        <v>25</v>
      </c>
    </row>
    <row r="36" spans="1:7" ht="14.25" customHeight="1" x14ac:dyDescent="0.25">
      <c r="A36" s="83" t="s">
        <v>18</v>
      </c>
      <c r="B36" s="83"/>
      <c r="C36" s="83"/>
      <c r="D36" s="83"/>
      <c r="E36" s="83"/>
      <c r="F36" s="83">
        <v>6</v>
      </c>
    </row>
    <row r="37" spans="1:7" ht="14.25" customHeight="1" x14ac:dyDescent="0.25">
      <c r="A37" s="83" t="s">
        <v>362</v>
      </c>
      <c r="B37" s="83">
        <v>8.8000000000000007</v>
      </c>
      <c r="C37" s="83">
        <v>33.1</v>
      </c>
      <c r="D37" s="83">
        <v>53.4</v>
      </c>
      <c r="E37" s="83">
        <v>538</v>
      </c>
      <c r="F37" s="83">
        <v>13</v>
      </c>
    </row>
    <row r="38" spans="1:7" ht="14.25" customHeight="1" x14ac:dyDescent="0.25">
      <c r="A38" s="83" t="s">
        <v>364</v>
      </c>
      <c r="B38" s="83">
        <v>9</v>
      </c>
      <c r="C38" s="83">
        <v>1.1000000000000001</v>
      </c>
      <c r="D38" s="83">
        <v>56</v>
      </c>
      <c r="E38" s="83">
        <v>277</v>
      </c>
      <c r="F38" s="83">
        <v>25</v>
      </c>
    </row>
    <row r="39" spans="1:7" ht="14.25" customHeight="1" x14ac:dyDescent="0.25">
      <c r="A39" s="83" t="s">
        <v>366</v>
      </c>
      <c r="B39" s="83">
        <v>9</v>
      </c>
      <c r="C39" s="83">
        <v>17</v>
      </c>
      <c r="D39" s="83">
        <v>59</v>
      </c>
      <c r="E39" s="83">
        <v>430</v>
      </c>
      <c r="F39" s="83">
        <v>150</v>
      </c>
    </row>
    <row r="40" spans="1:7" ht="14.25" customHeight="1" x14ac:dyDescent="0.25">
      <c r="A40" s="99" t="s">
        <v>369</v>
      </c>
      <c r="B40" s="83">
        <v>3.7</v>
      </c>
      <c r="C40" s="83">
        <v>0.4</v>
      </c>
      <c r="D40" s="83">
        <v>7.6</v>
      </c>
      <c r="E40" s="83">
        <v>47</v>
      </c>
      <c r="F40" s="83">
        <v>10</v>
      </c>
    </row>
    <row r="41" spans="1:7" ht="14.25" customHeight="1" x14ac:dyDescent="0.25">
      <c r="A41" s="99" t="s">
        <v>392</v>
      </c>
      <c r="B41" s="83">
        <v>4</v>
      </c>
      <c r="C41" s="83">
        <v>31</v>
      </c>
      <c r="D41" s="83">
        <v>63</v>
      </c>
      <c r="E41" s="83">
        <v>540</v>
      </c>
      <c r="F41" s="83">
        <v>40</v>
      </c>
      <c r="G41" s="115" t="s">
        <v>393</v>
      </c>
    </row>
    <row r="42" spans="1:7" ht="14.25" customHeight="1" x14ac:dyDescent="0.25">
      <c r="A42" s="99" t="s">
        <v>399</v>
      </c>
      <c r="B42" s="83">
        <v>12.3</v>
      </c>
      <c r="C42" s="83">
        <v>1.3</v>
      </c>
      <c r="D42" s="83">
        <v>57.6</v>
      </c>
      <c r="E42" s="83">
        <v>342</v>
      </c>
      <c r="F42" s="83">
        <v>50</v>
      </c>
    </row>
    <row r="43" spans="1:7" ht="14.25" customHeight="1" x14ac:dyDescent="0.25">
      <c r="A43" s="83" t="s">
        <v>400</v>
      </c>
      <c r="B43" s="83">
        <v>3</v>
      </c>
      <c r="C43" s="83">
        <v>0</v>
      </c>
      <c r="D43" s="83">
        <v>55</v>
      </c>
      <c r="E43" s="83">
        <v>216</v>
      </c>
      <c r="F43" s="83">
        <v>10</v>
      </c>
    </row>
    <row r="44" spans="1:7" ht="14.25" customHeight="1" x14ac:dyDescent="0.25">
      <c r="A44" s="99" t="s">
        <v>404</v>
      </c>
      <c r="B44" s="83">
        <v>51.1</v>
      </c>
      <c r="C44" s="83">
        <v>5</v>
      </c>
      <c r="D44" s="83">
        <v>0</v>
      </c>
      <c r="E44" s="83">
        <v>336</v>
      </c>
      <c r="F44" s="83">
        <v>50</v>
      </c>
    </row>
    <row r="45" spans="1:7" ht="14.25" customHeight="1" x14ac:dyDescent="0.25">
      <c r="A45" s="99" t="s">
        <v>433</v>
      </c>
      <c r="B45" s="83">
        <v>5.0999999999999996</v>
      </c>
      <c r="C45" s="83">
        <v>3.6</v>
      </c>
      <c r="D45" s="83">
        <v>78.2</v>
      </c>
      <c r="E45" s="83">
        <v>383</v>
      </c>
      <c r="F45" s="83">
        <v>20</v>
      </c>
    </row>
    <row r="46" spans="1:7" ht="14.25" customHeight="1" x14ac:dyDescent="0.25">
      <c r="A46" s="83" t="s">
        <v>438</v>
      </c>
      <c r="B46" s="83">
        <v>11.5</v>
      </c>
      <c r="C46" s="83">
        <v>1.8</v>
      </c>
      <c r="D46" s="83">
        <v>71.8</v>
      </c>
      <c r="E46" s="83">
        <v>349</v>
      </c>
      <c r="F46" s="83">
        <v>8</v>
      </c>
    </row>
    <row r="47" spans="1:7" ht="14.25" customHeight="1" x14ac:dyDescent="0.25">
      <c r="A47" s="83"/>
      <c r="B47" s="83"/>
      <c r="C47" s="83"/>
      <c r="D47" s="83"/>
      <c r="E47" s="83"/>
      <c r="F47" s="83"/>
    </row>
    <row r="48" spans="1:7" ht="14.25" customHeight="1" x14ac:dyDescent="0.25">
      <c r="A48" s="83"/>
      <c r="B48" s="83"/>
      <c r="C48" s="83"/>
      <c r="D48" s="83"/>
      <c r="E48" s="83"/>
      <c r="F48" s="83"/>
    </row>
    <row r="49" spans="1:6" ht="14.25" customHeight="1" x14ac:dyDescent="0.25">
      <c r="A49" s="83"/>
      <c r="B49" s="83"/>
      <c r="C49" s="83"/>
      <c r="D49" s="83"/>
      <c r="E49" s="83"/>
      <c r="F49" s="83"/>
    </row>
    <row r="50" spans="1:6" ht="14.25" customHeight="1" x14ac:dyDescent="0.25">
      <c r="A50" s="83"/>
      <c r="B50" s="83"/>
      <c r="C50" s="83"/>
      <c r="D50" s="83"/>
      <c r="E50" s="83"/>
      <c r="F50" s="83"/>
    </row>
    <row r="51" spans="1:6" ht="14.25" customHeight="1" x14ac:dyDescent="0.25">
      <c r="A51" s="83"/>
      <c r="B51" s="83"/>
      <c r="C51" s="83"/>
      <c r="D51" s="83"/>
      <c r="E51" s="83"/>
      <c r="F51" s="83"/>
    </row>
    <row r="52" spans="1:6" ht="14.25" customHeight="1" x14ac:dyDescent="0.25">
      <c r="A52" s="83"/>
      <c r="B52" s="83"/>
      <c r="C52" s="83"/>
      <c r="D52" s="83"/>
      <c r="E52" s="83"/>
      <c r="F52" s="83"/>
    </row>
    <row r="53" spans="1:6" ht="14.25" customHeight="1" x14ac:dyDescent="0.25">
      <c r="A53" s="83"/>
      <c r="B53" s="83"/>
      <c r="C53" s="83"/>
      <c r="D53" s="83"/>
      <c r="E53" s="83"/>
      <c r="F53" s="83"/>
    </row>
    <row r="54" spans="1:6" ht="14.25" customHeight="1" x14ac:dyDescent="0.25">
      <c r="A54" s="83"/>
      <c r="B54" s="83"/>
      <c r="C54" s="83"/>
      <c r="D54" s="83"/>
      <c r="E54" s="83"/>
      <c r="F54" s="83"/>
    </row>
    <row r="55" spans="1:6" ht="14.25" customHeight="1" x14ac:dyDescent="0.25">
      <c r="A55" s="83"/>
      <c r="B55" s="83"/>
      <c r="C55" s="83"/>
      <c r="D55" s="83"/>
      <c r="E55" s="83"/>
      <c r="F55" s="83"/>
    </row>
    <row r="56" spans="1:6" ht="14.25" customHeight="1" x14ac:dyDescent="0.25">
      <c r="A56" s="83"/>
      <c r="B56" s="83"/>
      <c r="C56" s="83"/>
      <c r="D56" s="83"/>
      <c r="E56" s="83"/>
      <c r="F56" s="83"/>
    </row>
    <row r="57" spans="1:6" ht="14.25" customHeight="1" x14ac:dyDescent="0.25">
      <c r="A57" s="83"/>
      <c r="B57" s="83"/>
      <c r="C57" s="83"/>
      <c r="D57" s="83"/>
      <c r="E57" s="83"/>
      <c r="F57" s="83"/>
    </row>
    <row r="58" spans="1:6" ht="14.25" customHeight="1" x14ac:dyDescent="0.25">
      <c r="A58" s="83"/>
      <c r="B58" s="83"/>
      <c r="C58" s="83"/>
      <c r="D58" s="83"/>
      <c r="E58" s="83"/>
      <c r="F58" s="83"/>
    </row>
    <row r="59" spans="1:6" ht="14.25" customHeight="1" x14ac:dyDescent="0.25">
      <c r="A59" s="83"/>
      <c r="B59" s="83"/>
      <c r="C59" s="83"/>
      <c r="D59" s="83"/>
      <c r="E59" s="83"/>
      <c r="F59" s="83"/>
    </row>
    <row r="60" spans="1:6" ht="14.25" customHeight="1" x14ac:dyDescent="0.25">
      <c r="A60" s="83"/>
      <c r="B60" s="83"/>
      <c r="C60" s="83"/>
      <c r="D60" s="83"/>
      <c r="E60" s="83"/>
      <c r="F60" s="83"/>
    </row>
    <row r="61" spans="1:6" ht="14.25" customHeight="1" x14ac:dyDescent="0.25">
      <c r="A61" s="83"/>
      <c r="B61" s="83"/>
      <c r="C61" s="83"/>
      <c r="D61" s="83"/>
      <c r="E61" s="83"/>
      <c r="F61" s="83"/>
    </row>
    <row r="62" spans="1:6" ht="14.25" customHeight="1" x14ac:dyDescent="0.25">
      <c r="A62" s="83"/>
      <c r="B62" s="83"/>
      <c r="C62" s="83"/>
      <c r="D62" s="83"/>
      <c r="E62" s="83"/>
      <c r="F62" s="83"/>
    </row>
    <row r="63" spans="1:6" ht="14.25" customHeight="1" x14ac:dyDescent="0.25">
      <c r="A63" s="83"/>
      <c r="B63" s="83"/>
      <c r="C63" s="83"/>
      <c r="D63" s="83"/>
      <c r="E63" s="83"/>
      <c r="F63" s="83"/>
    </row>
    <row r="64" spans="1:6" ht="14.25" customHeight="1" x14ac:dyDescent="0.25">
      <c r="A64" s="83"/>
      <c r="B64" s="83"/>
      <c r="C64" s="83"/>
      <c r="D64" s="83"/>
      <c r="E64" s="83"/>
      <c r="F64" s="83"/>
    </row>
    <row r="65" spans="1:6" ht="14.25" customHeight="1" x14ac:dyDescent="0.25">
      <c r="A65" s="83"/>
      <c r="B65" s="83"/>
      <c r="C65" s="83"/>
      <c r="D65" s="83"/>
      <c r="E65" s="83"/>
      <c r="F65" s="83"/>
    </row>
    <row r="66" spans="1:6" ht="14.25" customHeight="1" x14ac:dyDescent="0.25">
      <c r="A66" s="83"/>
      <c r="B66" s="83"/>
      <c r="C66" s="83"/>
      <c r="D66" s="83"/>
      <c r="E66" s="83"/>
      <c r="F66" s="83"/>
    </row>
    <row r="67" spans="1:6" ht="14.25" customHeight="1" x14ac:dyDescent="0.25">
      <c r="A67" s="83"/>
      <c r="B67" s="83"/>
      <c r="C67" s="83"/>
      <c r="D67" s="83"/>
      <c r="E67" s="83"/>
      <c r="F67" s="83"/>
    </row>
    <row r="68" spans="1:6" ht="14.25" customHeight="1" x14ac:dyDescent="0.25">
      <c r="A68" s="83"/>
      <c r="B68" s="83"/>
      <c r="C68" s="83"/>
      <c r="D68" s="83"/>
      <c r="E68" s="83"/>
      <c r="F68" s="83"/>
    </row>
    <row r="69" spans="1:6" ht="14.25" customHeight="1" x14ac:dyDescent="0.25">
      <c r="A69" s="83"/>
      <c r="B69" s="83"/>
      <c r="C69" s="83"/>
      <c r="D69" s="83"/>
      <c r="E69" s="83"/>
      <c r="F69" s="83"/>
    </row>
    <row r="70" spans="1:6" ht="14.25" customHeight="1" x14ac:dyDescent="0.25">
      <c r="A70" s="83"/>
      <c r="B70" s="83"/>
      <c r="C70" s="83"/>
      <c r="D70" s="83"/>
      <c r="E70" s="83"/>
      <c r="F70" s="83"/>
    </row>
    <row r="71" spans="1:6" ht="14.25" customHeight="1" x14ac:dyDescent="0.25">
      <c r="A71" s="83"/>
      <c r="B71" s="83"/>
      <c r="C71" s="83"/>
      <c r="D71" s="83"/>
      <c r="E71" s="83"/>
      <c r="F71" s="83"/>
    </row>
    <row r="72" spans="1:6" ht="14.25" customHeight="1" x14ac:dyDescent="0.25">
      <c r="A72" s="83"/>
      <c r="B72" s="83"/>
      <c r="C72" s="83"/>
      <c r="D72" s="83"/>
      <c r="E72" s="83"/>
      <c r="F72" s="83"/>
    </row>
    <row r="73" spans="1:6" ht="14.25" customHeight="1" x14ac:dyDescent="0.25">
      <c r="A73" s="83"/>
      <c r="B73" s="83"/>
      <c r="C73" s="83"/>
      <c r="D73" s="83"/>
      <c r="E73" s="83"/>
      <c r="F73" s="83"/>
    </row>
    <row r="74" spans="1:6" ht="14.25" customHeight="1" x14ac:dyDescent="0.25">
      <c r="A74" s="83"/>
      <c r="B74" s="83"/>
      <c r="C74" s="83"/>
      <c r="D74" s="83"/>
      <c r="E74" s="83"/>
      <c r="F74" s="83"/>
    </row>
    <row r="75" spans="1:6" ht="14.25" customHeight="1" x14ac:dyDescent="0.25">
      <c r="A75" s="83"/>
      <c r="B75" s="83"/>
      <c r="C75" s="83"/>
      <c r="D75" s="83"/>
      <c r="E75" s="83"/>
      <c r="F75" s="83"/>
    </row>
    <row r="76" spans="1:6" ht="14.25" customHeight="1" x14ac:dyDescent="0.25">
      <c r="A76" s="83"/>
      <c r="B76" s="83"/>
      <c r="C76" s="83"/>
      <c r="D76" s="83"/>
      <c r="E76" s="83"/>
      <c r="F76" s="83"/>
    </row>
    <row r="77" spans="1:6" ht="14.25" customHeight="1" x14ac:dyDescent="0.25">
      <c r="A77" s="83"/>
      <c r="B77" s="83"/>
      <c r="C77" s="83"/>
      <c r="D77" s="83"/>
      <c r="E77" s="83"/>
      <c r="F77" s="83"/>
    </row>
    <row r="78" spans="1:6" ht="14.25" customHeight="1" x14ac:dyDescent="0.25">
      <c r="A78" s="83"/>
      <c r="B78" s="83"/>
      <c r="C78" s="83"/>
      <c r="D78" s="83"/>
      <c r="E78" s="83"/>
      <c r="F78" s="83"/>
    </row>
    <row r="79" spans="1:6" ht="14.25" customHeight="1" x14ac:dyDescent="0.25">
      <c r="A79" s="83"/>
      <c r="B79" s="83"/>
      <c r="C79" s="83"/>
      <c r="D79" s="83"/>
      <c r="E79" s="83"/>
      <c r="F79" s="83"/>
    </row>
    <row r="80" spans="1:6" ht="14.25" customHeight="1" x14ac:dyDescent="0.25">
      <c r="A80" s="83"/>
      <c r="B80" s="83"/>
      <c r="C80" s="83"/>
      <c r="D80" s="83"/>
      <c r="E80" s="83"/>
      <c r="F80" s="83"/>
    </row>
    <row r="81" spans="1:6" ht="14.25" customHeight="1" x14ac:dyDescent="0.25">
      <c r="A81" s="83"/>
      <c r="B81" s="83"/>
      <c r="C81" s="83"/>
      <c r="D81" s="83"/>
      <c r="E81" s="83"/>
      <c r="F81" s="83"/>
    </row>
    <row r="82" spans="1:6" ht="14.25" customHeight="1" x14ac:dyDescent="0.25">
      <c r="A82" s="83"/>
      <c r="B82" s="83"/>
      <c r="C82" s="83"/>
      <c r="D82" s="83"/>
      <c r="E82" s="83"/>
      <c r="F82" s="83"/>
    </row>
    <row r="83" spans="1:6" ht="14.25" customHeight="1" x14ac:dyDescent="0.25">
      <c r="A83" s="83"/>
      <c r="B83" s="83"/>
      <c r="C83" s="83"/>
      <c r="D83" s="83"/>
      <c r="E83" s="83"/>
      <c r="F83" s="83"/>
    </row>
    <row r="84" spans="1:6" ht="14.25" customHeight="1" x14ac:dyDescent="0.25">
      <c r="A84" s="83"/>
      <c r="B84" s="83"/>
      <c r="C84" s="83"/>
      <c r="D84" s="83"/>
      <c r="E84" s="83"/>
      <c r="F84" s="83"/>
    </row>
    <row r="85" spans="1:6" ht="14.25" customHeight="1" x14ac:dyDescent="0.25">
      <c r="A85" s="83"/>
      <c r="B85" s="83"/>
      <c r="C85" s="83"/>
      <c r="D85" s="83"/>
      <c r="E85" s="83"/>
      <c r="F85" s="83"/>
    </row>
    <row r="86" spans="1:6" ht="14.25" customHeight="1" x14ac:dyDescent="0.25">
      <c r="A86" s="83"/>
      <c r="B86" s="83"/>
      <c r="C86" s="83"/>
      <c r="D86" s="83"/>
      <c r="E86" s="83"/>
      <c r="F86" s="83"/>
    </row>
    <row r="87" spans="1:6" ht="14.25" customHeight="1" x14ac:dyDescent="0.25">
      <c r="A87" s="83"/>
      <c r="B87" s="83"/>
      <c r="C87" s="83"/>
      <c r="D87" s="83"/>
      <c r="E87" s="83"/>
      <c r="F87" s="83"/>
    </row>
    <row r="88" spans="1:6" ht="14.25" customHeight="1" x14ac:dyDescent="0.25">
      <c r="A88" s="83"/>
      <c r="B88" s="83"/>
      <c r="C88" s="83"/>
      <c r="D88" s="83"/>
      <c r="E88" s="83"/>
      <c r="F88" s="83"/>
    </row>
    <row r="89" spans="1:6" ht="14.25" customHeight="1" x14ac:dyDescent="0.25">
      <c r="A89" s="83"/>
      <c r="B89" s="83"/>
      <c r="C89" s="83"/>
      <c r="D89" s="83"/>
      <c r="E89" s="83"/>
      <c r="F89" s="83"/>
    </row>
    <row r="90" spans="1:6" ht="14.25" customHeight="1" x14ac:dyDescent="0.25">
      <c r="A90" s="83"/>
      <c r="B90" s="83"/>
      <c r="C90" s="83"/>
      <c r="D90" s="83"/>
      <c r="E90" s="83"/>
      <c r="F90" s="83"/>
    </row>
    <row r="91" spans="1:6" ht="14.25" customHeight="1" x14ac:dyDescent="0.25">
      <c r="A91" s="83"/>
      <c r="B91" s="83"/>
      <c r="C91" s="83"/>
      <c r="D91" s="83"/>
      <c r="E91" s="83"/>
      <c r="F91" s="83"/>
    </row>
    <row r="92" spans="1:6" ht="14.25" customHeight="1" x14ac:dyDescent="0.25">
      <c r="A92" s="83"/>
      <c r="B92" s="83"/>
      <c r="C92" s="83"/>
      <c r="D92" s="83"/>
      <c r="E92" s="83"/>
      <c r="F92" s="83"/>
    </row>
    <row r="93" spans="1:6" ht="14.25" customHeight="1" x14ac:dyDescent="0.25">
      <c r="A93" s="83"/>
      <c r="B93" s="83"/>
      <c r="C93" s="83"/>
      <c r="D93" s="83"/>
      <c r="E93" s="83"/>
      <c r="F93" s="83"/>
    </row>
    <row r="94" spans="1:6" ht="14.25" customHeight="1" x14ac:dyDescent="0.25">
      <c r="A94" s="83"/>
      <c r="B94" s="83"/>
      <c r="C94" s="83"/>
      <c r="D94" s="83"/>
      <c r="E94" s="83"/>
      <c r="F94" s="83"/>
    </row>
    <row r="95" spans="1:6" ht="14.25" customHeight="1" x14ac:dyDescent="0.25">
      <c r="A95" s="83"/>
      <c r="B95" s="83"/>
      <c r="C95" s="83"/>
      <c r="D95" s="83"/>
      <c r="E95" s="83"/>
      <c r="F95" s="83"/>
    </row>
    <row r="96" spans="1:6" ht="14.25" customHeight="1" x14ac:dyDescent="0.25">
      <c r="A96" s="83"/>
      <c r="B96" s="83"/>
      <c r="C96" s="83"/>
      <c r="D96" s="83"/>
      <c r="E96" s="83"/>
      <c r="F96" s="83"/>
    </row>
    <row r="97" spans="1:6" ht="14.25" customHeight="1" x14ac:dyDescent="0.25">
      <c r="A97" s="83"/>
      <c r="B97" s="83"/>
      <c r="C97" s="83"/>
      <c r="D97" s="83"/>
      <c r="E97" s="83"/>
      <c r="F97" s="83"/>
    </row>
    <row r="98" spans="1:6" ht="14.25" customHeight="1" x14ac:dyDescent="0.25">
      <c r="A98" s="83"/>
      <c r="B98" s="83"/>
      <c r="C98" s="83"/>
      <c r="D98" s="83"/>
      <c r="E98" s="83"/>
      <c r="F98" s="83"/>
    </row>
    <row r="99" spans="1:6" ht="14.25" customHeight="1" x14ac:dyDescent="0.25">
      <c r="A99" s="83"/>
      <c r="B99" s="83"/>
      <c r="C99" s="83"/>
      <c r="D99" s="83"/>
      <c r="E99" s="83"/>
      <c r="F99" s="83"/>
    </row>
    <row r="100" spans="1:6" ht="14.25" customHeight="1" x14ac:dyDescent="0.25">
      <c r="A100" s="83"/>
      <c r="B100" s="83"/>
      <c r="C100" s="83"/>
      <c r="D100" s="83"/>
      <c r="E100" s="83"/>
      <c r="F100" s="83"/>
    </row>
    <row r="101" spans="1:6" ht="14.25" customHeight="1" x14ac:dyDescent="0.25">
      <c r="A101" s="83"/>
      <c r="B101" s="83"/>
      <c r="C101" s="83"/>
      <c r="D101" s="83"/>
      <c r="E101" s="83"/>
      <c r="F101" s="83"/>
    </row>
    <row r="102" spans="1:6" ht="14.25" customHeight="1" x14ac:dyDescent="0.25">
      <c r="A102" s="83"/>
      <c r="B102" s="83"/>
      <c r="C102" s="83"/>
      <c r="D102" s="83"/>
      <c r="E102" s="83"/>
      <c r="F102" s="83"/>
    </row>
    <row r="103" spans="1:6" ht="14.25" customHeight="1" x14ac:dyDescent="0.25">
      <c r="A103" s="83"/>
      <c r="B103" s="83"/>
      <c r="C103" s="83"/>
      <c r="D103" s="83"/>
      <c r="E103" s="83"/>
      <c r="F103" s="83"/>
    </row>
    <row r="104" spans="1:6" ht="14.25" customHeight="1" x14ac:dyDescent="0.25">
      <c r="A104" s="83"/>
      <c r="B104" s="83"/>
      <c r="C104" s="83"/>
      <c r="D104" s="83"/>
      <c r="E104" s="83"/>
      <c r="F104" s="83"/>
    </row>
    <row r="105" spans="1:6" ht="14.25" customHeight="1" x14ac:dyDescent="0.25">
      <c r="A105" s="83"/>
      <c r="B105" s="83"/>
      <c r="C105" s="83"/>
      <c r="D105" s="83"/>
      <c r="E105" s="83"/>
      <c r="F105" s="83"/>
    </row>
    <row r="106" spans="1:6" ht="14.25" customHeight="1" x14ac:dyDescent="0.25">
      <c r="A106" s="83"/>
      <c r="B106" s="83"/>
      <c r="C106" s="83"/>
      <c r="D106" s="83"/>
      <c r="E106" s="83"/>
      <c r="F106" s="83"/>
    </row>
    <row r="107" spans="1:6" ht="14.25" customHeight="1" x14ac:dyDescent="0.25">
      <c r="A107" s="83"/>
      <c r="B107" s="83"/>
      <c r="C107" s="83"/>
      <c r="D107" s="83"/>
      <c r="E107" s="83"/>
      <c r="F107" s="83"/>
    </row>
    <row r="108" spans="1:6" ht="14.25" customHeight="1" x14ac:dyDescent="0.25">
      <c r="A108" s="83"/>
      <c r="B108" s="83"/>
      <c r="C108" s="83"/>
      <c r="D108" s="83"/>
      <c r="E108" s="83"/>
      <c r="F108" s="83"/>
    </row>
    <row r="109" spans="1:6" ht="14.25" customHeight="1" x14ac:dyDescent="0.25">
      <c r="A109" s="83"/>
      <c r="B109" s="83"/>
      <c r="C109" s="83"/>
      <c r="D109" s="83"/>
      <c r="E109" s="83"/>
      <c r="F109" s="83"/>
    </row>
    <row r="110" spans="1:6" ht="14.25" customHeight="1" x14ac:dyDescent="0.25">
      <c r="A110" s="83"/>
      <c r="B110" s="83"/>
      <c r="C110" s="83"/>
      <c r="D110" s="83"/>
      <c r="E110" s="83"/>
      <c r="F110" s="83"/>
    </row>
    <row r="111" spans="1:6" ht="14.25" customHeight="1" x14ac:dyDescent="0.25">
      <c r="A111" s="83"/>
      <c r="B111" s="83"/>
      <c r="C111" s="83"/>
      <c r="D111" s="83"/>
      <c r="E111" s="83"/>
      <c r="F111" s="83"/>
    </row>
    <row r="112" spans="1:6" ht="14.25" customHeight="1" x14ac:dyDescent="0.25">
      <c r="A112" s="83"/>
      <c r="B112" s="83"/>
      <c r="C112" s="83"/>
      <c r="D112" s="83"/>
      <c r="E112" s="83"/>
      <c r="F112" s="83"/>
    </row>
    <row r="113" spans="1:6" ht="14.25" customHeight="1" x14ac:dyDescent="0.25">
      <c r="A113" s="83"/>
      <c r="B113" s="83"/>
      <c r="C113" s="83"/>
      <c r="D113" s="83"/>
      <c r="E113" s="83"/>
      <c r="F113" s="83"/>
    </row>
    <row r="114" spans="1:6" ht="14.25" customHeight="1" x14ac:dyDescent="0.25">
      <c r="A114" s="83"/>
      <c r="B114" s="83"/>
      <c r="C114" s="83"/>
      <c r="D114" s="83"/>
      <c r="E114" s="83"/>
      <c r="F114" s="83"/>
    </row>
    <row r="115" spans="1:6" ht="14.25" customHeight="1" x14ac:dyDescent="0.25">
      <c r="A115" s="83"/>
      <c r="B115" s="83"/>
      <c r="C115" s="83"/>
      <c r="D115" s="83"/>
      <c r="E115" s="83"/>
      <c r="F115" s="83"/>
    </row>
    <row r="116" spans="1:6" ht="14.25" customHeight="1" x14ac:dyDescent="0.25">
      <c r="A116" s="83"/>
      <c r="B116" s="83"/>
      <c r="C116" s="83"/>
      <c r="D116" s="83"/>
      <c r="E116" s="83"/>
      <c r="F116" s="83"/>
    </row>
    <row r="117" spans="1:6" ht="14.25" customHeight="1" x14ac:dyDescent="0.25">
      <c r="A117" s="83"/>
      <c r="B117" s="83"/>
      <c r="C117" s="83"/>
      <c r="D117" s="83"/>
      <c r="E117" s="83"/>
      <c r="F117" s="83"/>
    </row>
    <row r="118" spans="1:6" ht="14.25" customHeight="1" x14ac:dyDescent="0.25">
      <c r="A118" s="83"/>
      <c r="B118" s="83"/>
      <c r="C118" s="83"/>
      <c r="D118" s="83"/>
      <c r="E118" s="83"/>
      <c r="F118" s="83"/>
    </row>
    <row r="119" spans="1:6" ht="14.25" customHeight="1" x14ac:dyDescent="0.25">
      <c r="A119" s="83"/>
      <c r="B119" s="83"/>
      <c r="C119" s="83"/>
      <c r="D119" s="83"/>
      <c r="E119" s="83"/>
      <c r="F119" s="83"/>
    </row>
    <row r="120" spans="1:6" ht="14.25" customHeight="1" x14ac:dyDescent="0.25">
      <c r="A120" s="83"/>
      <c r="B120" s="83"/>
      <c r="C120" s="83"/>
      <c r="D120" s="83"/>
      <c r="E120" s="83"/>
      <c r="F120" s="83"/>
    </row>
    <row r="121" spans="1:6" ht="14.25" customHeight="1" x14ac:dyDescent="0.25">
      <c r="A121" s="83"/>
      <c r="B121" s="83"/>
      <c r="C121" s="83"/>
      <c r="D121" s="83"/>
      <c r="E121" s="83"/>
      <c r="F121" s="83"/>
    </row>
    <row r="122" spans="1:6" ht="14.25" customHeight="1" x14ac:dyDescent="0.25">
      <c r="A122" s="83"/>
      <c r="B122" s="83"/>
      <c r="C122" s="83"/>
      <c r="D122" s="83"/>
      <c r="E122" s="83"/>
      <c r="F122" s="83"/>
    </row>
    <row r="123" spans="1:6" ht="14.25" customHeight="1" x14ac:dyDescent="0.25">
      <c r="A123" s="83"/>
      <c r="B123" s="83"/>
      <c r="C123" s="83"/>
      <c r="D123" s="83"/>
      <c r="E123" s="83"/>
      <c r="F123" s="83"/>
    </row>
    <row r="124" spans="1:6" ht="14.25" customHeight="1" x14ac:dyDescent="0.25">
      <c r="A124" s="83"/>
      <c r="B124" s="83"/>
      <c r="C124" s="83"/>
      <c r="D124" s="83"/>
      <c r="E124" s="83"/>
      <c r="F124" s="83"/>
    </row>
    <row r="125" spans="1:6" ht="14.25" customHeight="1" x14ac:dyDescent="0.25">
      <c r="A125" s="83"/>
      <c r="B125" s="83"/>
      <c r="C125" s="83"/>
      <c r="D125" s="83"/>
      <c r="E125" s="83"/>
      <c r="F125" s="83"/>
    </row>
    <row r="126" spans="1:6" ht="14.25" customHeight="1" x14ac:dyDescent="0.25">
      <c r="A126" s="83"/>
      <c r="B126" s="83"/>
      <c r="C126" s="83"/>
      <c r="D126" s="83"/>
      <c r="E126" s="83"/>
      <c r="F126" s="83"/>
    </row>
    <row r="127" spans="1:6" ht="14.25" customHeight="1" x14ac:dyDescent="0.25">
      <c r="A127" s="83"/>
      <c r="B127" s="83"/>
      <c r="C127" s="83"/>
      <c r="D127" s="83"/>
      <c r="E127" s="83"/>
      <c r="F127" s="83"/>
    </row>
    <row r="128" spans="1:6" ht="14.25" customHeight="1" x14ac:dyDescent="0.25">
      <c r="A128" s="83"/>
      <c r="B128" s="83"/>
      <c r="C128" s="83"/>
      <c r="D128" s="83"/>
      <c r="E128" s="83"/>
      <c r="F128" s="83"/>
    </row>
    <row r="129" spans="1:6" ht="14.25" customHeight="1" x14ac:dyDescent="0.25">
      <c r="A129" s="83"/>
      <c r="B129" s="83"/>
      <c r="C129" s="83"/>
      <c r="D129" s="83"/>
      <c r="E129" s="83"/>
      <c r="F129" s="83"/>
    </row>
    <row r="130" spans="1:6" ht="14.25" customHeight="1" x14ac:dyDescent="0.25">
      <c r="A130" s="83"/>
      <c r="B130" s="83"/>
      <c r="C130" s="83"/>
      <c r="D130" s="83"/>
      <c r="E130" s="83"/>
      <c r="F130" s="83"/>
    </row>
    <row r="131" spans="1:6" ht="14.25" customHeight="1" x14ac:dyDescent="0.25">
      <c r="A131" s="83"/>
      <c r="B131" s="83"/>
      <c r="C131" s="83"/>
      <c r="D131" s="83"/>
      <c r="E131" s="83"/>
      <c r="F131" s="83"/>
    </row>
    <row r="132" spans="1:6" ht="14.25" customHeight="1" x14ac:dyDescent="0.25">
      <c r="A132" s="83"/>
      <c r="B132" s="83"/>
      <c r="C132" s="83"/>
      <c r="D132" s="83"/>
      <c r="E132" s="83"/>
      <c r="F132" s="83"/>
    </row>
    <row r="133" spans="1:6" ht="14.25" customHeight="1" x14ac:dyDescent="0.25">
      <c r="A133" s="83"/>
      <c r="B133" s="83"/>
      <c r="C133" s="83"/>
      <c r="D133" s="83"/>
      <c r="E133" s="83"/>
      <c r="F133" s="83"/>
    </row>
    <row r="134" spans="1:6" ht="14.25" customHeight="1" x14ac:dyDescent="0.25">
      <c r="A134" s="83"/>
      <c r="B134" s="83"/>
      <c r="C134" s="83"/>
      <c r="D134" s="83"/>
      <c r="E134" s="83"/>
      <c r="F134" s="83"/>
    </row>
    <row r="135" spans="1:6" ht="14.25" customHeight="1" x14ac:dyDescent="0.25">
      <c r="A135" s="83"/>
      <c r="B135" s="83"/>
      <c r="C135" s="83"/>
      <c r="D135" s="83"/>
      <c r="E135" s="83"/>
      <c r="F135" s="83"/>
    </row>
    <row r="136" spans="1:6" ht="14.25" customHeight="1" x14ac:dyDescent="0.25">
      <c r="A136" s="83"/>
      <c r="B136" s="83"/>
      <c r="C136" s="83"/>
      <c r="D136" s="83"/>
      <c r="E136" s="83"/>
      <c r="F136" s="83"/>
    </row>
    <row r="137" spans="1:6" ht="14.25" customHeight="1" x14ac:dyDescent="0.25">
      <c r="A137" s="83"/>
      <c r="B137" s="83"/>
      <c r="C137" s="83"/>
      <c r="D137" s="83"/>
      <c r="E137" s="83"/>
      <c r="F137" s="83"/>
    </row>
    <row r="138" spans="1:6" ht="14.25" customHeight="1" x14ac:dyDescent="0.25">
      <c r="A138" s="83"/>
      <c r="B138" s="83"/>
      <c r="C138" s="83"/>
      <c r="D138" s="83"/>
      <c r="E138" s="83"/>
      <c r="F138" s="83"/>
    </row>
    <row r="139" spans="1:6" ht="14.25" customHeight="1" x14ac:dyDescent="0.25">
      <c r="A139" s="83"/>
      <c r="B139" s="83"/>
      <c r="C139" s="83"/>
      <c r="D139" s="83"/>
      <c r="E139" s="83"/>
      <c r="F139" s="83"/>
    </row>
    <row r="140" spans="1:6" ht="14.25" customHeight="1" x14ac:dyDescent="0.25">
      <c r="A140" s="83"/>
      <c r="B140" s="83"/>
      <c r="C140" s="83"/>
      <c r="D140" s="83"/>
      <c r="E140" s="83"/>
      <c r="F140" s="83"/>
    </row>
    <row r="141" spans="1:6" ht="14.25" customHeight="1" x14ac:dyDescent="0.25">
      <c r="A141" s="83"/>
      <c r="B141" s="83"/>
      <c r="C141" s="83"/>
      <c r="D141" s="83"/>
      <c r="E141" s="83"/>
      <c r="F141" s="83"/>
    </row>
    <row r="142" spans="1:6" ht="14.25" customHeight="1" x14ac:dyDescent="0.25">
      <c r="A142" s="83"/>
      <c r="B142" s="83"/>
      <c r="C142" s="83"/>
      <c r="D142" s="83"/>
      <c r="E142" s="83"/>
      <c r="F142" s="83"/>
    </row>
    <row r="143" spans="1:6" ht="14.25" customHeight="1" x14ac:dyDescent="0.25">
      <c r="A143" s="83"/>
      <c r="B143" s="83"/>
      <c r="C143" s="83"/>
      <c r="D143" s="83"/>
      <c r="E143" s="83"/>
      <c r="F143" s="83"/>
    </row>
    <row r="144" spans="1:6" ht="14.25" customHeight="1" x14ac:dyDescent="0.25">
      <c r="A144" s="83"/>
      <c r="B144" s="83"/>
      <c r="C144" s="83"/>
      <c r="D144" s="83"/>
      <c r="E144" s="83"/>
      <c r="F144" s="83"/>
    </row>
    <row r="145" spans="1:6" ht="14.25" customHeight="1" x14ac:dyDescent="0.25">
      <c r="A145" s="83"/>
      <c r="B145" s="83"/>
      <c r="C145" s="83"/>
      <c r="D145" s="83"/>
      <c r="E145" s="83"/>
      <c r="F145" s="83"/>
    </row>
    <row r="146" spans="1:6" ht="14.25" customHeight="1" x14ac:dyDescent="0.25">
      <c r="A146" s="83"/>
      <c r="B146" s="83"/>
      <c r="C146" s="83"/>
      <c r="D146" s="83"/>
      <c r="E146" s="83"/>
      <c r="F146" s="83"/>
    </row>
    <row r="147" spans="1:6" ht="14.25" customHeight="1" x14ac:dyDescent="0.25">
      <c r="A147" s="83"/>
      <c r="B147" s="83"/>
      <c r="C147" s="83"/>
      <c r="D147" s="83"/>
      <c r="E147" s="83"/>
      <c r="F147" s="83"/>
    </row>
    <row r="148" spans="1:6" ht="14.25" customHeight="1" x14ac:dyDescent="0.25">
      <c r="A148" s="83"/>
      <c r="B148" s="83"/>
      <c r="C148" s="83"/>
      <c r="D148" s="83"/>
      <c r="E148" s="83"/>
      <c r="F148" s="83"/>
    </row>
    <row r="149" spans="1:6" ht="14.25" customHeight="1" x14ac:dyDescent="0.25">
      <c r="A149" s="83"/>
      <c r="B149" s="83"/>
      <c r="C149" s="83"/>
      <c r="D149" s="83"/>
      <c r="E149" s="83"/>
      <c r="F149" s="83"/>
    </row>
    <row r="150" spans="1:6" ht="14.25" customHeight="1" x14ac:dyDescent="0.25">
      <c r="A150" s="83"/>
      <c r="B150" s="83"/>
      <c r="C150" s="83"/>
      <c r="D150" s="83"/>
      <c r="E150" s="83"/>
      <c r="F150" s="83"/>
    </row>
    <row r="151" spans="1:6" ht="14.25" customHeight="1" x14ac:dyDescent="0.25">
      <c r="A151" s="83"/>
      <c r="B151" s="83"/>
      <c r="C151" s="83"/>
      <c r="D151" s="83"/>
      <c r="E151" s="83"/>
      <c r="F151" s="83"/>
    </row>
    <row r="152" spans="1:6" ht="14.25" customHeight="1" x14ac:dyDescent="0.25">
      <c r="A152" s="83"/>
      <c r="B152" s="83"/>
      <c r="C152" s="83"/>
      <c r="D152" s="83"/>
      <c r="E152" s="83"/>
      <c r="F152" s="83"/>
    </row>
    <row r="153" spans="1:6" ht="14.25" customHeight="1" x14ac:dyDescent="0.25">
      <c r="A153" s="83"/>
      <c r="B153" s="83"/>
      <c r="C153" s="83"/>
      <c r="D153" s="83"/>
      <c r="E153" s="83"/>
      <c r="F153" s="83"/>
    </row>
    <row r="154" spans="1:6" ht="14.25" customHeight="1" x14ac:dyDescent="0.25">
      <c r="A154" s="83"/>
      <c r="B154" s="83"/>
      <c r="C154" s="83"/>
      <c r="D154" s="83"/>
      <c r="E154" s="83"/>
      <c r="F154" s="83"/>
    </row>
    <row r="155" spans="1:6" ht="14.25" customHeight="1" x14ac:dyDescent="0.25">
      <c r="A155" s="83"/>
      <c r="B155" s="83"/>
      <c r="C155" s="83"/>
      <c r="D155" s="83"/>
      <c r="E155" s="83"/>
      <c r="F155" s="83"/>
    </row>
    <row r="156" spans="1:6" ht="14.25" customHeight="1" x14ac:dyDescent="0.25">
      <c r="A156" s="83"/>
      <c r="B156" s="83"/>
      <c r="C156" s="83"/>
      <c r="D156" s="83"/>
      <c r="E156" s="83"/>
      <c r="F156" s="83"/>
    </row>
    <row r="157" spans="1:6" ht="14.25" customHeight="1" x14ac:dyDescent="0.25">
      <c r="A157" s="83"/>
      <c r="B157" s="83"/>
      <c r="C157" s="83"/>
      <c r="D157" s="83"/>
      <c r="E157" s="83"/>
      <c r="F157" s="83"/>
    </row>
    <row r="158" spans="1:6" ht="14.25" customHeight="1" x14ac:dyDescent="0.25">
      <c r="A158" s="83"/>
      <c r="B158" s="83"/>
      <c r="C158" s="83"/>
      <c r="D158" s="83"/>
      <c r="E158" s="83"/>
      <c r="F158" s="83"/>
    </row>
    <row r="159" spans="1:6" ht="14.25" customHeight="1" x14ac:dyDescent="0.25">
      <c r="A159" s="83"/>
      <c r="B159" s="83"/>
      <c r="C159" s="83"/>
      <c r="D159" s="83"/>
      <c r="E159" s="83"/>
      <c r="F159" s="83"/>
    </row>
    <row r="160" spans="1:6" ht="14.25" customHeight="1" x14ac:dyDescent="0.25">
      <c r="A160" s="83"/>
      <c r="B160" s="83"/>
      <c r="C160" s="83"/>
      <c r="D160" s="83"/>
      <c r="E160" s="83"/>
      <c r="F160" s="83"/>
    </row>
    <row r="161" spans="1:6" ht="14.25" customHeight="1" x14ac:dyDescent="0.25">
      <c r="A161" s="83"/>
      <c r="B161" s="83"/>
      <c r="C161" s="83"/>
      <c r="D161" s="83"/>
      <c r="E161" s="83"/>
      <c r="F161" s="83"/>
    </row>
    <row r="162" spans="1:6" ht="14.25" customHeight="1" x14ac:dyDescent="0.25">
      <c r="A162" s="83"/>
      <c r="B162" s="83"/>
      <c r="C162" s="83"/>
      <c r="D162" s="83"/>
      <c r="E162" s="83"/>
      <c r="F162" s="83"/>
    </row>
    <row r="163" spans="1:6" ht="14.25" customHeight="1" x14ac:dyDescent="0.25">
      <c r="A163" s="83"/>
      <c r="B163" s="83"/>
      <c r="C163" s="83"/>
      <c r="D163" s="83"/>
      <c r="E163" s="83"/>
      <c r="F163" s="83"/>
    </row>
    <row r="164" spans="1:6" ht="14.25" customHeight="1" x14ac:dyDescent="0.25">
      <c r="A164" s="83"/>
      <c r="B164" s="83"/>
      <c r="C164" s="83"/>
      <c r="D164" s="83"/>
      <c r="E164" s="83"/>
      <c r="F164" s="83"/>
    </row>
    <row r="165" spans="1:6" ht="14.25" customHeight="1" x14ac:dyDescent="0.25">
      <c r="A165" s="83"/>
      <c r="B165" s="83"/>
      <c r="C165" s="83"/>
      <c r="D165" s="83"/>
      <c r="E165" s="83"/>
      <c r="F165" s="83"/>
    </row>
    <row r="166" spans="1:6" ht="14.25" customHeight="1" x14ac:dyDescent="0.25">
      <c r="A166" s="83"/>
      <c r="B166" s="83"/>
      <c r="C166" s="83"/>
      <c r="D166" s="83"/>
      <c r="E166" s="83"/>
      <c r="F166" s="83"/>
    </row>
    <row r="167" spans="1:6" ht="14.25" customHeight="1" x14ac:dyDescent="0.25">
      <c r="A167" s="83"/>
      <c r="B167" s="83"/>
      <c r="C167" s="83"/>
      <c r="D167" s="83"/>
      <c r="E167" s="83"/>
      <c r="F167" s="83"/>
    </row>
    <row r="168" spans="1:6" ht="14.25" customHeight="1" x14ac:dyDescent="0.25">
      <c r="A168" s="83"/>
      <c r="B168" s="83"/>
      <c r="C168" s="83"/>
      <c r="D168" s="83"/>
      <c r="E168" s="83"/>
      <c r="F168" s="83"/>
    </row>
    <row r="169" spans="1:6" ht="14.25" customHeight="1" x14ac:dyDescent="0.25">
      <c r="A169" s="83"/>
      <c r="B169" s="83"/>
      <c r="C169" s="83"/>
      <c r="D169" s="83"/>
      <c r="E169" s="83"/>
      <c r="F169" s="83"/>
    </row>
    <row r="170" spans="1:6" ht="14.25" customHeight="1" x14ac:dyDescent="0.25">
      <c r="A170" s="83"/>
      <c r="B170" s="83"/>
      <c r="C170" s="83"/>
      <c r="D170" s="83"/>
      <c r="E170" s="83"/>
      <c r="F170" s="83"/>
    </row>
    <row r="171" spans="1:6" ht="14.25" customHeight="1" x14ac:dyDescent="0.25">
      <c r="A171" s="83"/>
      <c r="B171" s="83"/>
      <c r="C171" s="83"/>
      <c r="D171" s="83"/>
      <c r="E171" s="83"/>
      <c r="F171" s="83"/>
    </row>
    <row r="172" spans="1:6" ht="14.25" customHeight="1" x14ac:dyDescent="0.25">
      <c r="A172" s="83"/>
      <c r="B172" s="83"/>
      <c r="C172" s="83"/>
      <c r="D172" s="83"/>
      <c r="E172" s="83"/>
      <c r="F172" s="83"/>
    </row>
    <row r="173" spans="1:6" ht="14.25" customHeight="1" x14ac:dyDescent="0.25">
      <c r="A173" s="83"/>
      <c r="B173" s="83"/>
      <c r="C173" s="83"/>
      <c r="D173" s="83"/>
      <c r="E173" s="83"/>
      <c r="F173" s="83"/>
    </row>
    <row r="174" spans="1:6" ht="14.25" customHeight="1" x14ac:dyDescent="0.25">
      <c r="A174" s="83"/>
      <c r="B174" s="83"/>
      <c r="C174" s="83"/>
      <c r="D174" s="83"/>
      <c r="E174" s="83"/>
      <c r="F174" s="83"/>
    </row>
    <row r="175" spans="1:6" ht="14.25" customHeight="1" x14ac:dyDescent="0.25">
      <c r="A175" s="83"/>
      <c r="B175" s="83"/>
      <c r="C175" s="83"/>
      <c r="D175" s="83"/>
      <c r="E175" s="83"/>
      <c r="F175" s="83"/>
    </row>
    <row r="176" spans="1:6" ht="14.25" customHeight="1" x14ac:dyDescent="0.25">
      <c r="A176" s="83"/>
      <c r="B176" s="83"/>
      <c r="C176" s="83"/>
      <c r="D176" s="83"/>
      <c r="E176" s="83"/>
      <c r="F176" s="83"/>
    </row>
    <row r="177" spans="1:6" ht="14.25" customHeight="1" x14ac:dyDescent="0.25">
      <c r="A177" s="83"/>
      <c r="B177" s="83"/>
      <c r="C177" s="83"/>
      <c r="D177" s="83"/>
      <c r="E177" s="83"/>
      <c r="F177" s="83"/>
    </row>
    <row r="178" spans="1:6" ht="14.25" customHeight="1" x14ac:dyDescent="0.25">
      <c r="A178" s="83"/>
      <c r="B178" s="83"/>
      <c r="C178" s="83"/>
      <c r="D178" s="83"/>
      <c r="E178" s="83"/>
      <c r="F178" s="83"/>
    </row>
    <row r="179" spans="1:6" ht="14.25" customHeight="1" x14ac:dyDescent="0.25">
      <c r="A179" s="83"/>
      <c r="B179" s="83"/>
      <c r="C179" s="83"/>
      <c r="D179" s="83"/>
      <c r="E179" s="83"/>
      <c r="F179" s="83"/>
    </row>
    <row r="180" spans="1:6" ht="14.25" customHeight="1" x14ac:dyDescent="0.25">
      <c r="A180" s="83"/>
      <c r="B180" s="83"/>
      <c r="C180" s="83"/>
      <c r="D180" s="83"/>
      <c r="E180" s="83"/>
      <c r="F180" s="83"/>
    </row>
    <row r="181" spans="1:6" ht="14.25" customHeight="1" x14ac:dyDescent="0.25">
      <c r="A181" s="83"/>
      <c r="B181" s="83"/>
      <c r="C181" s="83"/>
      <c r="D181" s="83"/>
      <c r="E181" s="83"/>
      <c r="F181" s="83"/>
    </row>
    <row r="182" spans="1:6" ht="14.25" customHeight="1" x14ac:dyDescent="0.25">
      <c r="A182" s="83"/>
      <c r="B182" s="83"/>
      <c r="C182" s="83"/>
      <c r="D182" s="83"/>
      <c r="E182" s="83"/>
      <c r="F182" s="83"/>
    </row>
    <row r="183" spans="1:6" ht="14.25" customHeight="1" x14ac:dyDescent="0.25">
      <c r="A183" s="83"/>
      <c r="B183" s="83"/>
      <c r="C183" s="83"/>
      <c r="D183" s="83"/>
      <c r="E183" s="83"/>
      <c r="F183" s="83"/>
    </row>
    <row r="184" spans="1:6" ht="14.25" customHeight="1" x14ac:dyDescent="0.25">
      <c r="A184" s="83"/>
      <c r="B184" s="83"/>
      <c r="C184" s="83"/>
      <c r="D184" s="83"/>
      <c r="E184" s="83"/>
      <c r="F184" s="83"/>
    </row>
    <row r="185" spans="1:6" ht="14.25" customHeight="1" x14ac:dyDescent="0.25">
      <c r="A185" s="83"/>
      <c r="B185" s="83"/>
      <c r="C185" s="83"/>
      <c r="D185" s="83"/>
      <c r="E185" s="83"/>
      <c r="F185" s="83"/>
    </row>
    <row r="186" spans="1:6" ht="14.25" customHeight="1" x14ac:dyDescent="0.25">
      <c r="A186" s="83"/>
      <c r="B186" s="83"/>
      <c r="C186" s="83"/>
      <c r="D186" s="83"/>
      <c r="E186" s="83"/>
      <c r="F186" s="83"/>
    </row>
    <row r="187" spans="1:6" ht="14.25" customHeight="1" x14ac:dyDescent="0.25">
      <c r="A187" s="83"/>
      <c r="B187" s="83"/>
      <c r="C187" s="83"/>
      <c r="D187" s="83"/>
      <c r="E187" s="83"/>
      <c r="F187" s="83"/>
    </row>
    <row r="188" spans="1:6" ht="14.25" customHeight="1" x14ac:dyDescent="0.25">
      <c r="A188" s="83"/>
      <c r="B188" s="83"/>
      <c r="C188" s="83"/>
      <c r="D188" s="83"/>
      <c r="E188" s="83"/>
      <c r="F188" s="83"/>
    </row>
    <row r="189" spans="1:6" ht="14.25" customHeight="1" x14ac:dyDescent="0.25">
      <c r="A189" s="83"/>
      <c r="B189" s="83"/>
      <c r="C189" s="83"/>
      <c r="D189" s="83"/>
      <c r="E189" s="83"/>
      <c r="F189" s="83"/>
    </row>
    <row r="190" spans="1:6" ht="14.25" customHeight="1" x14ac:dyDescent="0.25">
      <c r="A190" s="83"/>
      <c r="B190" s="83"/>
      <c r="C190" s="83"/>
      <c r="D190" s="83"/>
      <c r="E190" s="83"/>
      <c r="F190" s="83"/>
    </row>
    <row r="191" spans="1:6" ht="14.25" customHeight="1" x14ac:dyDescent="0.25">
      <c r="A191" s="83"/>
      <c r="B191" s="83"/>
      <c r="C191" s="83"/>
      <c r="D191" s="83"/>
      <c r="E191" s="83"/>
      <c r="F191" s="83"/>
    </row>
    <row r="192" spans="1:6" ht="14.25" customHeight="1" x14ac:dyDescent="0.25">
      <c r="A192" s="83"/>
      <c r="B192" s="83"/>
      <c r="C192" s="83"/>
      <c r="D192" s="83"/>
      <c r="E192" s="83"/>
      <c r="F192" s="83"/>
    </row>
    <row r="193" spans="1:6" ht="14.25" customHeight="1" x14ac:dyDescent="0.25">
      <c r="A193" s="83"/>
      <c r="B193" s="83"/>
      <c r="C193" s="83"/>
      <c r="D193" s="83"/>
      <c r="E193" s="83"/>
      <c r="F193" s="83"/>
    </row>
    <row r="194" spans="1:6" ht="14.25" customHeight="1" x14ac:dyDescent="0.25">
      <c r="A194" s="83"/>
      <c r="B194" s="83"/>
      <c r="C194" s="83"/>
      <c r="D194" s="83"/>
      <c r="E194" s="83"/>
      <c r="F194" s="83"/>
    </row>
    <row r="195" spans="1:6" ht="14.25" customHeight="1" x14ac:dyDescent="0.25">
      <c r="A195" s="83"/>
      <c r="B195" s="83"/>
      <c r="C195" s="83"/>
      <c r="D195" s="83"/>
      <c r="E195" s="83"/>
      <c r="F195" s="83"/>
    </row>
    <row r="196" spans="1:6" ht="14.25" customHeight="1" x14ac:dyDescent="0.25">
      <c r="A196" s="83"/>
      <c r="B196" s="83"/>
      <c r="C196" s="83"/>
      <c r="D196" s="83"/>
      <c r="E196" s="83"/>
      <c r="F196" s="83"/>
    </row>
    <row r="197" spans="1:6" ht="14.25" customHeight="1" x14ac:dyDescent="0.25">
      <c r="A197" s="83"/>
      <c r="B197" s="83"/>
      <c r="C197" s="83"/>
      <c r="D197" s="83"/>
      <c r="E197" s="83"/>
      <c r="F197" s="83"/>
    </row>
    <row r="198" spans="1:6" ht="14.25" customHeight="1" x14ac:dyDescent="0.25">
      <c r="A198" s="83"/>
      <c r="B198" s="83"/>
      <c r="C198" s="83"/>
      <c r="D198" s="83"/>
      <c r="E198" s="83"/>
      <c r="F198" s="83"/>
    </row>
    <row r="199" spans="1:6" ht="14.25" customHeight="1" x14ac:dyDescent="0.25">
      <c r="A199" s="83"/>
      <c r="B199" s="83"/>
      <c r="C199" s="83"/>
      <c r="D199" s="83"/>
      <c r="E199" s="83"/>
      <c r="F199" s="83"/>
    </row>
    <row r="200" spans="1:6" ht="14.25" customHeight="1" x14ac:dyDescent="0.25">
      <c r="A200" s="83"/>
      <c r="B200" s="83"/>
      <c r="C200" s="83"/>
      <c r="D200" s="83"/>
      <c r="E200" s="83"/>
      <c r="F200" s="83"/>
    </row>
    <row r="201" spans="1:6" ht="14.25" customHeight="1" x14ac:dyDescent="0.25">
      <c r="A201" s="83"/>
      <c r="B201" s="83"/>
      <c r="C201" s="83"/>
      <c r="D201" s="83"/>
      <c r="E201" s="83"/>
      <c r="F201" s="83"/>
    </row>
    <row r="202" spans="1:6" ht="14.25" customHeight="1" x14ac:dyDescent="0.25">
      <c r="A202" s="83"/>
      <c r="B202" s="83"/>
      <c r="C202" s="83"/>
      <c r="D202" s="83"/>
      <c r="E202" s="83"/>
      <c r="F202" s="83"/>
    </row>
    <row r="203" spans="1:6" ht="14.25" customHeight="1" x14ac:dyDescent="0.25">
      <c r="A203" s="83"/>
      <c r="B203" s="83"/>
      <c r="C203" s="83"/>
      <c r="D203" s="83"/>
      <c r="E203" s="83"/>
      <c r="F203" s="83"/>
    </row>
    <row r="204" spans="1:6" ht="14.25" customHeight="1" x14ac:dyDescent="0.25">
      <c r="A204" s="83"/>
      <c r="B204" s="83"/>
      <c r="C204" s="83"/>
      <c r="D204" s="83"/>
      <c r="E204" s="83"/>
      <c r="F204" s="83"/>
    </row>
    <row r="205" spans="1:6" ht="14.25" customHeight="1" x14ac:dyDescent="0.25">
      <c r="A205" s="83"/>
      <c r="B205" s="83"/>
      <c r="C205" s="83"/>
      <c r="D205" s="83"/>
      <c r="E205" s="83"/>
      <c r="F205" s="83"/>
    </row>
    <row r="206" spans="1:6" ht="14.25" customHeight="1" x14ac:dyDescent="0.25">
      <c r="A206" s="83"/>
      <c r="B206" s="83"/>
      <c r="C206" s="83"/>
      <c r="D206" s="83"/>
      <c r="E206" s="83"/>
      <c r="F206" s="83"/>
    </row>
    <row r="207" spans="1:6" ht="14.25" customHeight="1" x14ac:dyDescent="0.25">
      <c r="A207" s="83"/>
      <c r="B207" s="83"/>
      <c r="C207" s="83"/>
      <c r="D207" s="83"/>
      <c r="E207" s="83"/>
      <c r="F207" s="83"/>
    </row>
    <row r="208" spans="1:6" ht="14.25" customHeight="1" x14ac:dyDescent="0.25">
      <c r="A208" s="83"/>
      <c r="B208" s="83"/>
      <c r="C208" s="83"/>
      <c r="D208" s="83"/>
      <c r="E208" s="83"/>
      <c r="F208" s="83"/>
    </row>
    <row r="209" spans="1:6" ht="14.25" customHeight="1" x14ac:dyDescent="0.25">
      <c r="A209" s="83"/>
      <c r="B209" s="83"/>
      <c r="C209" s="83"/>
      <c r="D209" s="83"/>
      <c r="E209" s="83"/>
      <c r="F209" s="83"/>
    </row>
    <row r="210" spans="1:6" ht="14.25" customHeight="1" x14ac:dyDescent="0.25">
      <c r="A210" s="83"/>
      <c r="B210" s="83"/>
      <c r="C210" s="83"/>
      <c r="D210" s="83"/>
      <c r="E210" s="83"/>
      <c r="F210" s="83"/>
    </row>
    <row r="211" spans="1:6" ht="14.25" customHeight="1" x14ac:dyDescent="0.25">
      <c r="A211" s="83"/>
      <c r="B211" s="83"/>
      <c r="C211" s="83"/>
      <c r="D211" s="83"/>
      <c r="E211" s="83"/>
      <c r="F211" s="83"/>
    </row>
    <row r="212" spans="1:6" ht="14.25" customHeight="1" x14ac:dyDescent="0.25">
      <c r="A212" s="83"/>
      <c r="B212" s="83"/>
      <c r="C212" s="83"/>
      <c r="D212" s="83"/>
      <c r="E212" s="83"/>
      <c r="F212" s="83"/>
    </row>
    <row r="213" spans="1:6" ht="14.25" customHeight="1" x14ac:dyDescent="0.25">
      <c r="A213" s="83"/>
      <c r="B213" s="83"/>
      <c r="C213" s="83"/>
      <c r="D213" s="83"/>
      <c r="E213" s="83"/>
      <c r="F213" s="83"/>
    </row>
    <row r="214" spans="1:6" ht="14.25" customHeight="1" x14ac:dyDescent="0.25">
      <c r="A214" s="83"/>
      <c r="B214" s="83"/>
      <c r="C214" s="83"/>
      <c r="D214" s="83"/>
      <c r="E214" s="83"/>
      <c r="F214" s="83"/>
    </row>
    <row r="215" spans="1:6" ht="14.25" customHeight="1" x14ac:dyDescent="0.25">
      <c r="A215" s="83"/>
      <c r="B215" s="83"/>
      <c r="C215" s="83"/>
      <c r="D215" s="83"/>
      <c r="E215" s="83"/>
      <c r="F215" s="83"/>
    </row>
    <row r="216" spans="1:6" ht="14.25" customHeight="1" x14ac:dyDescent="0.25">
      <c r="A216" s="83"/>
      <c r="B216" s="83"/>
      <c r="C216" s="83"/>
      <c r="D216" s="83"/>
      <c r="E216" s="83"/>
      <c r="F216" s="83"/>
    </row>
    <row r="217" spans="1:6" ht="14.25" customHeight="1" x14ac:dyDescent="0.25">
      <c r="A217" s="83"/>
      <c r="B217" s="83"/>
      <c r="C217" s="83"/>
      <c r="D217" s="83"/>
      <c r="E217" s="83"/>
      <c r="F217" s="83"/>
    </row>
    <row r="218" spans="1:6" ht="14.25" customHeight="1" x14ac:dyDescent="0.25">
      <c r="A218" s="83"/>
      <c r="B218" s="83"/>
      <c r="C218" s="83"/>
      <c r="D218" s="83"/>
      <c r="E218" s="83"/>
      <c r="F218" s="83"/>
    </row>
    <row r="219" spans="1:6" ht="14.25" customHeight="1" x14ac:dyDescent="0.25">
      <c r="A219" s="83"/>
      <c r="B219" s="83"/>
      <c r="C219" s="83"/>
      <c r="D219" s="83"/>
      <c r="E219" s="83"/>
      <c r="F219" s="83"/>
    </row>
    <row r="220" spans="1:6" ht="14.25" customHeight="1" x14ac:dyDescent="0.25">
      <c r="A220" s="83"/>
      <c r="B220" s="83"/>
      <c r="C220" s="83"/>
      <c r="D220" s="83"/>
      <c r="E220" s="83"/>
      <c r="F220" s="83"/>
    </row>
    <row r="221" spans="1:6" ht="14.25" customHeight="1" x14ac:dyDescent="0.25">
      <c r="A221" s="83"/>
      <c r="B221" s="83"/>
      <c r="C221" s="83"/>
      <c r="D221" s="83"/>
      <c r="E221" s="83"/>
      <c r="F221" s="83"/>
    </row>
    <row r="222" spans="1:6" ht="14.25" customHeight="1" x14ac:dyDescent="0.25">
      <c r="A222" s="83"/>
      <c r="B222" s="83"/>
      <c r="C222" s="83"/>
      <c r="D222" s="83"/>
      <c r="E222" s="83"/>
      <c r="F222" s="83"/>
    </row>
    <row r="223" spans="1:6" ht="14.25" customHeight="1" x14ac:dyDescent="0.25">
      <c r="A223" s="83"/>
      <c r="B223" s="83"/>
      <c r="C223" s="83"/>
      <c r="D223" s="83"/>
      <c r="E223" s="83"/>
      <c r="F223" s="83"/>
    </row>
    <row r="224" spans="1:6" ht="14.25" customHeight="1" x14ac:dyDescent="0.25">
      <c r="A224" s="83"/>
      <c r="B224" s="83"/>
      <c r="C224" s="83"/>
      <c r="D224" s="83"/>
      <c r="E224" s="83"/>
      <c r="F224" s="83"/>
    </row>
    <row r="225" spans="1:6" ht="14.25" customHeight="1" x14ac:dyDescent="0.25">
      <c r="A225" s="83"/>
      <c r="B225" s="83"/>
      <c r="C225" s="83"/>
      <c r="D225" s="83"/>
      <c r="E225" s="83"/>
      <c r="F225" s="83"/>
    </row>
    <row r="226" spans="1:6" ht="14.25" customHeight="1" x14ac:dyDescent="0.25">
      <c r="A226" s="83"/>
      <c r="B226" s="83"/>
      <c r="C226" s="83"/>
      <c r="D226" s="83"/>
      <c r="E226" s="83"/>
      <c r="F226" s="83"/>
    </row>
    <row r="227" spans="1:6" ht="14.25" customHeight="1" x14ac:dyDescent="0.25">
      <c r="A227" s="83"/>
      <c r="B227" s="83"/>
      <c r="C227" s="83"/>
      <c r="D227" s="83"/>
      <c r="E227" s="83"/>
      <c r="F227" s="83"/>
    </row>
    <row r="228" spans="1:6" ht="14.25" customHeight="1" x14ac:dyDescent="0.25">
      <c r="A228" s="83"/>
      <c r="B228" s="83"/>
      <c r="C228" s="83"/>
      <c r="D228" s="83"/>
      <c r="E228" s="83"/>
      <c r="F228" s="83"/>
    </row>
    <row r="229" spans="1:6" ht="14.25" customHeight="1" x14ac:dyDescent="0.25">
      <c r="A229" s="83"/>
      <c r="B229" s="83"/>
      <c r="C229" s="83"/>
      <c r="D229" s="83"/>
      <c r="E229" s="83"/>
      <c r="F229" s="83"/>
    </row>
    <row r="230" spans="1:6" ht="14.25" customHeight="1" x14ac:dyDescent="0.25">
      <c r="A230" s="83"/>
      <c r="B230" s="83"/>
      <c r="C230" s="83"/>
      <c r="D230" s="83"/>
      <c r="E230" s="83"/>
      <c r="F230" s="83"/>
    </row>
    <row r="231" spans="1:6" ht="14.25" customHeight="1" x14ac:dyDescent="0.25">
      <c r="A231" s="83"/>
      <c r="B231" s="83"/>
      <c r="C231" s="83"/>
      <c r="D231" s="83"/>
      <c r="E231" s="83"/>
      <c r="F231" s="83"/>
    </row>
    <row r="232" spans="1:6" ht="14.25" customHeight="1" x14ac:dyDescent="0.25">
      <c r="A232" s="83"/>
      <c r="B232" s="83"/>
      <c r="C232" s="83"/>
      <c r="D232" s="83"/>
      <c r="E232" s="83"/>
      <c r="F232" s="83"/>
    </row>
    <row r="233" spans="1:6" ht="14.25" customHeight="1" x14ac:dyDescent="0.25">
      <c r="A233" s="83"/>
      <c r="B233" s="83"/>
      <c r="C233" s="83"/>
      <c r="D233" s="83"/>
      <c r="E233" s="83"/>
      <c r="F233" s="83"/>
    </row>
    <row r="234" spans="1:6" ht="14.25" customHeight="1" x14ac:dyDescent="0.25">
      <c r="A234" s="83"/>
      <c r="B234" s="83"/>
      <c r="C234" s="83"/>
      <c r="D234" s="83"/>
      <c r="E234" s="83"/>
      <c r="F234" s="83"/>
    </row>
    <row r="235" spans="1:6" ht="14.25" customHeight="1" x14ac:dyDescent="0.25">
      <c r="A235" s="83"/>
      <c r="B235" s="83"/>
      <c r="C235" s="83"/>
      <c r="D235" s="83"/>
      <c r="E235" s="83"/>
      <c r="F235" s="83"/>
    </row>
    <row r="236" spans="1:6" ht="14.25" customHeight="1" x14ac:dyDescent="0.25">
      <c r="A236" s="83"/>
      <c r="B236" s="83"/>
      <c r="C236" s="83"/>
      <c r="D236" s="83"/>
      <c r="E236" s="83"/>
      <c r="F236" s="83"/>
    </row>
    <row r="237" spans="1:6" ht="15.75" customHeight="1" x14ac:dyDescent="0.25"/>
    <row r="238" spans="1:6" ht="15.75" customHeight="1" x14ac:dyDescent="0.25"/>
    <row r="239" spans="1:6" ht="15.75" customHeight="1" x14ac:dyDescent="0.25"/>
    <row r="240" spans="1: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19" workbookViewId="0">
      <selection activeCell="E188" sqref="E188"/>
    </sheetView>
  </sheetViews>
  <sheetFormatPr defaultColWidth="14.42578125" defaultRowHeight="15" customHeight="1" x14ac:dyDescent="0.25"/>
  <cols>
    <col min="1" max="1" width="38" customWidth="1"/>
    <col min="2" max="2" width="11.85546875" customWidth="1"/>
    <col min="3" max="3" width="13" customWidth="1"/>
    <col min="4" max="4" width="13.42578125" customWidth="1"/>
    <col min="5" max="5" width="11.42578125" customWidth="1"/>
    <col min="6" max="6" width="7.5703125" customWidth="1"/>
    <col min="7" max="26" width="12.5703125" customWidth="1"/>
  </cols>
  <sheetData>
    <row r="1" spans="1:5" ht="14.25" customHeight="1" x14ac:dyDescent="0.25">
      <c r="A1" s="190" t="s">
        <v>82</v>
      </c>
      <c r="B1" s="192" t="s">
        <v>83</v>
      </c>
      <c r="C1" s="188"/>
      <c r="D1" s="189"/>
      <c r="E1" s="190" t="s">
        <v>84</v>
      </c>
    </row>
    <row r="2" spans="1:5" ht="14.25" customHeight="1" x14ac:dyDescent="0.25">
      <c r="A2" s="191"/>
      <c r="B2" s="84" t="s">
        <v>85</v>
      </c>
      <c r="C2" s="84" t="s">
        <v>86</v>
      </c>
      <c r="D2" s="84" t="s">
        <v>87</v>
      </c>
      <c r="E2" s="191"/>
    </row>
    <row r="3" spans="1:5" ht="14.25" customHeight="1" x14ac:dyDescent="0.25">
      <c r="A3" s="187" t="s">
        <v>88</v>
      </c>
      <c r="B3" s="188"/>
      <c r="C3" s="188"/>
      <c r="D3" s="188"/>
      <c r="E3" s="189"/>
    </row>
    <row r="4" spans="1:5" ht="14.25" customHeight="1" x14ac:dyDescent="0.25">
      <c r="A4" s="85" t="s">
        <v>89</v>
      </c>
      <c r="B4" s="86">
        <v>5.0999999999999996</v>
      </c>
      <c r="C4" s="86">
        <v>1</v>
      </c>
      <c r="D4" s="86">
        <v>42.5</v>
      </c>
      <c r="E4" s="86">
        <v>204</v>
      </c>
    </row>
    <row r="5" spans="1:5" ht="14.25" customHeight="1" x14ac:dyDescent="0.25">
      <c r="A5" s="85" t="s">
        <v>90</v>
      </c>
      <c r="B5" s="86">
        <v>6.9</v>
      </c>
      <c r="C5" s="86">
        <v>0.4</v>
      </c>
      <c r="D5" s="86">
        <v>45.2</v>
      </c>
      <c r="E5" s="86">
        <v>217</v>
      </c>
    </row>
    <row r="6" spans="1:5" ht="14.25" customHeight="1" x14ac:dyDescent="0.25">
      <c r="A6" s="85" t="s">
        <v>91</v>
      </c>
      <c r="B6" s="86">
        <v>5.8</v>
      </c>
      <c r="C6" s="86">
        <v>0.5</v>
      </c>
      <c r="D6" s="86">
        <v>56.1</v>
      </c>
      <c r="E6" s="86">
        <v>268</v>
      </c>
    </row>
    <row r="7" spans="1:5" ht="14.25" customHeight="1" x14ac:dyDescent="0.25">
      <c r="A7" s="85" t="s">
        <v>92</v>
      </c>
      <c r="B7" s="86">
        <v>7.9</v>
      </c>
      <c r="C7" s="86">
        <v>1.9</v>
      </c>
      <c r="D7" s="86">
        <v>53</v>
      </c>
      <c r="E7" s="86">
        <v>270</v>
      </c>
    </row>
    <row r="8" spans="1:5" ht="14.25" customHeight="1" x14ac:dyDescent="0.25">
      <c r="A8" s="85" t="s">
        <v>93</v>
      </c>
      <c r="B8" s="86">
        <v>7.5</v>
      </c>
      <c r="C8" s="86">
        <v>1</v>
      </c>
      <c r="D8" s="86">
        <v>49.5</v>
      </c>
      <c r="E8" s="86">
        <v>240</v>
      </c>
    </row>
    <row r="9" spans="1:5" ht="14.25" customHeight="1" x14ac:dyDescent="0.25">
      <c r="A9" s="85" t="s">
        <v>94</v>
      </c>
      <c r="B9" s="86">
        <v>7.7</v>
      </c>
      <c r="C9" s="86">
        <v>1.3</v>
      </c>
      <c r="D9" s="86" t="s">
        <v>95</v>
      </c>
      <c r="E9" s="86">
        <v>306</v>
      </c>
    </row>
    <row r="10" spans="1:5" ht="14.25" customHeight="1" x14ac:dyDescent="0.25">
      <c r="A10" s="85" t="s">
        <v>96</v>
      </c>
      <c r="B10" s="86">
        <v>10.5</v>
      </c>
      <c r="C10" s="86">
        <v>1.2</v>
      </c>
      <c r="D10" s="86">
        <v>68.5</v>
      </c>
      <c r="E10" s="86">
        <v>335</v>
      </c>
    </row>
    <row r="11" spans="1:5" ht="14.25" customHeight="1" x14ac:dyDescent="0.25">
      <c r="A11" s="85" t="s">
        <v>97</v>
      </c>
      <c r="B11" s="86">
        <v>10.1</v>
      </c>
      <c r="C11" s="86">
        <v>1</v>
      </c>
      <c r="D11" s="86">
        <v>69</v>
      </c>
      <c r="E11" s="86">
        <v>340</v>
      </c>
    </row>
    <row r="12" spans="1:5" ht="14.25" customHeight="1" x14ac:dyDescent="0.25">
      <c r="A12" s="85" t="s">
        <v>98</v>
      </c>
      <c r="B12" s="86">
        <v>12.7</v>
      </c>
      <c r="C12" s="86" t="s">
        <v>99</v>
      </c>
      <c r="D12" s="86">
        <v>68.8</v>
      </c>
      <c r="E12" s="86">
        <v>334</v>
      </c>
    </row>
    <row r="13" spans="1:5" ht="14.25" customHeight="1" x14ac:dyDescent="0.25">
      <c r="A13" s="85" t="s">
        <v>100</v>
      </c>
      <c r="B13" s="86">
        <v>8.6</v>
      </c>
      <c r="C13" s="86">
        <v>0.5</v>
      </c>
      <c r="D13" s="86">
        <v>56.8</v>
      </c>
      <c r="E13" s="86">
        <v>272</v>
      </c>
    </row>
    <row r="14" spans="1:5" ht="14.25" customHeight="1" x14ac:dyDescent="0.25">
      <c r="A14" s="85" t="s">
        <v>101</v>
      </c>
      <c r="B14" s="86">
        <v>12</v>
      </c>
      <c r="C14" s="86">
        <v>14.6</v>
      </c>
      <c r="D14" s="86">
        <v>58.4</v>
      </c>
      <c r="E14" s="86">
        <v>424</v>
      </c>
    </row>
    <row r="15" spans="1:5" ht="14.25" customHeight="1" x14ac:dyDescent="0.25">
      <c r="A15" s="85" t="s">
        <v>102</v>
      </c>
      <c r="B15" s="86">
        <v>9.9</v>
      </c>
      <c r="C15" s="86">
        <v>9.8000000000000007</v>
      </c>
      <c r="D15" s="86">
        <v>67.7</v>
      </c>
      <c r="E15" s="86">
        <v>408</v>
      </c>
    </row>
    <row r="16" spans="1:5" ht="14.25" customHeight="1" x14ac:dyDescent="0.25">
      <c r="A16" s="116" t="s">
        <v>103</v>
      </c>
      <c r="B16" s="86">
        <v>8.9</v>
      </c>
      <c r="C16" s="86" t="s">
        <v>99</v>
      </c>
      <c r="D16" s="86">
        <v>72.5</v>
      </c>
      <c r="E16" s="86">
        <v>334</v>
      </c>
    </row>
    <row r="17" spans="1:5" ht="14.25" customHeight="1" x14ac:dyDescent="0.25">
      <c r="A17" s="85" t="s">
        <v>104</v>
      </c>
      <c r="B17" s="86">
        <v>7.5</v>
      </c>
      <c r="C17" s="86">
        <v>1.5</v>
      </c>
      <c r="D17" s="86">
        <v>66.2</v>
      </c>
      <c r="E17" s="86">
        <v>315</v>
      </c>
    </row>
    <row r="18" spans="1:5" ht="14.25" customHeight="1" x14ac:dyDescent="0.25">
      <c r="A18" s="85" t="s">
        <v>105</v>
      </c>
      <c r="B18" s="86">
        <v>8.3000000000000007</v>
      </c>
      <c r="C18" s="86">
        <v>1.4</v>
      </c>
      <c r="D18" s="86">
        <v>65.5</v>
      </c>
      <c r="E18" s="86">
        <v>315</v>
      </c>
    </row>
    <row r="19" spans="1:5" ht="14.25" customHeight="1" x14ac:dyDescent="0.25">
      <c r="A19" s="187" t="s">
        <v>106</v>
      </c>
      <c r="B19" s="188"/>
      <c r="C19" s="188"/>
      <c r="D19" s="188"/>
      <c r="E19" s="189"/>
    </row>
    <row r="20" spans="1:5" ht="14.25" customHeight="1" x14ac:dyDescent="0.25">
      <c r="A20" s="85" t="s">
        <v>107</v>
      </c>
      <c r="B20" s="86">
        <v>2.8</v>
      </c>
      <c r="C20" s="86">
        <v>3.5</v>
      </c>
      <c r="D20" s="86">
        <v>4.5</v>
      </c>
      <c r="E20" s="86">
        <v>62</v>
      </c>
    </row>
    <row r="21" spans="1:5" ht="14.25" customHeight="1" x14ac:dyDescent="0.25">
      <c r="A21" s="85" t="s">
        <v>108</v>
      </c>
      <c r="B21" s="86">
        <v>2.9</v>
      </c>
      <c r="C21" s="86" t="s">
        <v>99</v>
      </c>
      <c r="D21" s="86">
        <v>4.5999999999999996</v>
      </c>
      <c r="E21" s="86">
        <v>31</v>
      </c>
    </row>
    <row r="22" spans="1:5" ht="14.25" customHeight="1" x14ac:dyDescent="0.25">
      <c r="A22" s="85" t="s">
        <v>109</v>
      </c>
      <c r="B22" s="86">
        <v>22.8</v>
      </c>
      <c r="C22" s="86">
        <v>24.4</v>
      </c>
      <c r="D22" s="86">
        <v>36.299999999999997</v>
      </c>
      <c r="E22" s="86">
        <v>469</v>
      </c>
    </row>
    <row r="23" spans="1:5" ht="14.25" customHeight="1" x14ac:dyDescent="0.25">
      <c r="A23" s="85" t="s">
        <v>110</v>
      </c>
      <c r="B23" s="86">
        <v>32.5</v>
      </c>
      <c r="C23" s="86">
        <v>0.8</v>
      </c>
      <c r="D23" s="86">
        <v>48</v>
      </c>
      <c r="E23" s="86">
        <v>338</v>
      </c>
    </row>
    <row r="24" spans="1:5" ht="14.25" customHeight="1" x14ac:dyDescent="0.25">
      <c r="A24" s="85" t="s">
        <v>111</v>
      </c>
      <c r="B24" s="86">
        <v>4.2</v>
      </c>
      <c r="C24" s="86">
        <v>5.6</v>
      </c>
      <c r="D24" s="86">
        <v>3.8</v>
      </c>
      <c r="E24" s="86">
        <v>85</v>
      </c>
    </row>
    <row r="25" spans="1:5" ht="14.25" customHeight="1" x14ac:dyDescent="0.25">
      <c r="A25" s="85" t="s">
        <v>112</v>
      </c>
      <c r="B25" s="86">
        <v>3.4</v>
      </c>
      <c r="C25" s="86">
        <v>3.8</v>
      </c>
      <c r="D25" s="86">
        <v>4.0999999999999996</v>
      </c>
      <c r="E25" s="86">
        <v>67</v>
      </c>
    </row>
    <row r="26" spans="1:5" ht="14.25" customHeight="1" x14ac:dyDescent="0.25">
      <c r="A26" s="85" t="s">
        <v>113</v>
      </c>
      <c r="B26" s="86">
        <v>2.8</v>
      </c>
      <c r="C26" s="86">
        <v>3.5</v>
      </c>
      <c r="D26" s="86">
        <v>4.5</v>
      </c>
      <c r="E26" s="86">
        <v>62</v>
      </c>
    </row>
    <row r="27" spans="1:5" ht="14.25" customHeight="1" x14ac:dyDescent="0.25">
      <c r="A27" s="85" t="s">
        <v>114</v>
      </c>
      <c r="B27" s="86">
        <v>3.1</v>
      </c>
      <c r="C27" s="86">
        <v>2.6</v>
      </c>
      <c r="D27" s="86">
        <v>2.5</v>
      </c>
      <c r="E27" s="86">
        <v>48</v>
      </c>
    </row>
    <row r="28" spans="1:5" ht="14.25" customHeight="1" x14ac:dyDescent="0.25">
      <c r="A28" s="85" t="s">
        <v>115</v>
      </c>
      <c r="B28" s="86">
        <v>1.6</v>
      </c>
      <c r="C28" s="86">
        <v>1.4</v>
      </c>
      <c r="D28" s="86">
        <v>3.7</v>
      </c>
      <c r="E28" s="86">
        <v>35</v>
      </c>
    </row>
    <row r="29" spans="1:5" ht="14.25" customHeight="1" x14ac:dyDescent="0.25">
      <c r="A29" s="85" t="s">
        <v>116</v>
      </c>
      <c r="B29" s="86">
        <v>6.8</v>
      </c>
      <c r="C29" s="86">
        <v>8.3000000000000007</v>
      </c>
      <c r="D29" s="86">
        <v>63.5</v>
      </c>
      <c r="E29" s="86">
        <v>324</v>
      </c>
    </row>
    <row r="30" spans="1:5" ht="14.25" customHeight="1" x14ac:dyDescent="0.25">
      <c r="A30" s="85" t="s">
        <v>117</v>
      </c>
      <c r="B30" s="86">
        <v>5.5</v>
      </c>
      <c r="C30" s="86">
        <v>7.7</v>
      </c>
      <c r="D30" s="86">
        <v>9.6</v>
      </c>
      <c r="E30" s="86">
        <v>114</v>
      </c>
    </row>
    <row r="31" spans="1:5" ht="14.25" customHeight="1" x14ac:dyDescent="0.25">
      <c r="A31" s="85" t="s">
        <v>118</v>
      </c>
      <c r="B31" s="86">
        <v>2.6</v>
      </c>
      <c r="C31" s="86">
        <v>9.4</v>
      </c>
      <c r="D31" s="86">
        <v>4.2</v>
      </c>
      <c r="E31" s="86">
        <v>115</v>
      </c>
    </row>
    <row r="32" spans="1:5" ht="14.25" customHeight="1" x14ac:dyDescent="0.25">
      <c r="A32" s="85" t="s">
        <v>119</v>
      </c>
      <c r="B32" s="86">
        <v>2</v>
      </c>
      <c r="C32" s="86">
        <v>32.9</v>
      </c>
      <c r="D32" s="86">
        <v>3</v>
      </c>
      <c r="E32" s="86">
        <v>326</v>
      </c>
    </row>
    <row r="33" spans="1:5" ht="14.25" customHeight="1" x14ac:dyDescent="0.25">
      <c r="A33" s="85" t="s">
        <v>120</v>
      </c>
      <c r="B33" s="86">
        <v>16.899999999999999</v>
      </c>
      <c r="C33" s="86">
        <v>40.6</v>
      </c>
      <c r="D33" s="86">
        <v>28.9</v>
      </c>
      <c r="E33" s="86">
        <v>566</v>
      </c>
    </row>
    <row r="34" spans="1:5" ht="14.25" customHeight="1" x14ac:dyDescent="0.25">
      <c r="A34" s="85" t="s">
        <v>121</v>
      </c>
      <c r="B34" s="86">
        <v>6.2</v>
      </c>
      <c r="C34" s="86">
        <v>18.2</v>
      </c>
      <c r="D34" s="86">
        <v>45.9</v>
      </c>
      <c r="E34" s="86">
        <v>383</v>
      </c>
    </row>
    <row r="35" spans="1:5" ht="14.25" customHeight="1" x14ac:dyDescent="0.25">
      <c r="A35" s="85" t="s">
        <v>122</v>
      </c>
      <c r="B35" s="86">
        <v>2.1</v>
      </c>
      <c r="C35" s="86">
        <v>28.2</v>
      </c>
      <c r="D35" s="86">
        <v>3.1</v>
      </c>
      <c r="E35" s="86">
        <v>284</v>
      </c>
    </row>
    <row r="36" spans="1:5" ht="14.25" customHeight="1" x14ac:dyDescent="0.25">
      <c r="A36" s="85" t="s">
        <v>123</v>
      </c>
      <c r="B36" s="86">
        <v>13</v>
      </c>
      <c r="C36" s="86">
        <v>0.5</v>
      </c>
      <c r="D36" s="86">
        <v>3.5</v>
      </c>
      <c r="E36" s="86">
        <v>75</v>
      </c>
    </row>
    <row r="37" spans="1:5" ht="14.25" customHeight="1" x14ac:dyDescent="0.25">
      <c r="A37" s="85" t="s">
        <v>124</v>
      </c>
      <c r="B37" s="86">
        <v>12</v>
      </c>
      <c r="C37" s="86">
        <v>8.5</v>
      </c>
      <c r="D37" s="86">
        <v>3.3</v>
      </c>
      <c r="E37" s="86">
        <v>141</v>
      </c>
    </row>
    <row r="38" spans="1:5" ht="14.25" customHeight="1" x14ac:dyDescent="0.25">
      <c r="A38" s="85" t="s">
        <v>125</v>
      </c>
      <c r="B38" s="86">
        <v>11.1</v>
      </c>
      <c r="C38" s="86">
        <v>18.8</v>
      </c>
      <c r="D38" s="86">
        <v>3</v>
      </c>
      <c r="E38" s="86">
        <v>233</v>
      </c>
    </row>
    <row r="39" spans="1:5" ht="14.25" customHeight="1" x14ac:dyDescent="0.25">
      <c r="A39" s="85" t="s">
        <v>126</v>
      </c>
      <c r="B39" s="86">
        <v>5.3</v>
      </c>
      <c r="C39" s="86">
        <v>21.6</v>
      </c>
      <c r="D39" s="86">
        <v>27</v>
      </c>
      <c r="E39" s="86">
        <v>333</v>
      </c>
    </row>
    <row r="40" spans="1:5" ht="14.25" customHeight="1" x14ac:dyDescent="0.25">
      <c r="A40" s="85" t="s">
        <v>127</v>
      </c>
      <c r="B40" s="86">
        <v>11.8</v>
      </c>
      <c r="C40" s="86">
        <v>0.5</v>
      </c>
      <c r="D40" s="86">
        <v>15.8</v>
      </c>
      <c r="E40" s="86">
        <v>117</v>
      </c>
    </row>
    <row r="41" spans="1:5" ht="14.25" customHeight="1" x14ac:dyDescent="0.25">
      <c r="A41" s="85" t="s">
        <v>128</v>
      </c>
      <c r="B41" s="86">
        <v>22.5</v>
      </c>
      <c r="C41" s="86">
        <v>19.899999999999999</v>
      </c>
      <c r="D41" s="86">
        <v>3.4</v>
      </c>
      <c r="E41" s="86">
        <v>292</v>
      </c>
    </row>
    <row r="42" spans="1:5" ht="14.25" customHeight="1" x14ac:dyDescent="0.25">
      <c r="A42" s="85" t="s">
        <v>129</v>
      </c>
      <c r="B42" s="86">
        <v>21.2</v>
      </c>
      <c r="C42" s="86">
        <v>26.9</v>
      </c>
      <c r="D42" s="86">
        <v>2</v>
      </c>
      <c r="E42" s="86">
        <v>345</v>
      </c>
    </row>
    <row r="43" spans="1:5" ht="14.25" customHeight="1" x14ac:dyDescent="0.25">
      <c r="A43" s="85" t="s">
        <v>130</v>
      </c>
      <c r="B43" s="86">
        <v>21.4</v>
      </c>
      <c r="C43" s="86">
        <v>30.3</v>
      </c>
      <c r="D43" s="86">
        <v>2.5</v>
      </c>
      <c r="E43" s="86">
        <v>379</v>
      </c>
    </row>
    <row r="44" spans="1:5" ht="14.25" customHeight="1" x14ac:dyDescent="0.25">
      <c r="A44" s="85" t="s">
        <v>131</v>
      </c>
      <c r="B44" s="86">
        <v>15.1</v>
      </c>
      <c r="C44" s="86">
        <v>18</v>
      </c>
      <c r="D44" s="86">
        <v>1.9</v>
      </c>
      <c r="E44" s="86">
        <v>237</v>
      </c>
    </row>
    <row r="45" spans="1:5" ht="14.25" customHeight="1" x14ac:dyDescent="0.25">
      <c r="A45" s="85" t="s">
        <v>132</v>
      </c>
      <c r="B45" s="86">
        <v>19.399999999999999</v>
      </c>
      <c r="C45" s="86">
        <v>17.899999999999999</v>
      </c>
      <c r="D45" s="86">
        <v>1.9</v>
      </c>
      <c r="E45" s="86">
        <v>254</v>
      </c>
    </row>
    <row r="46" spans="1:5" ht="14.25" customHeight="1" x14ac:dyDescent="0.25">
      <c r="A46" s="85" t="s">
        <v>133</v>
      </c>
      <c r="B46" s="86">
        <v>0.8</v>
      </c>
      <c r="C46" s="86">
        <v>78.2</v>
      </c>
      <c r="D46" s="86">
        <v>0.6</v>
      </c>
      <c r="E46" s="86">
        <v>733</v>
      </c>
    </row>
    <row r="47" spans="1:5" ht="14.25" customHeight="1" x14ac:dyDescent="0.25">
      <c r="A47" s="85" t="s">
        <v>134</v>
      </c>
      <c r="B47" s="86">
        <v>1.2</v>
      </c>
      <c r="C47" s="86">
        <v>59</v>
      </c>
      <c r="D47" s="86">
        <v>18.899999999999999</v>
      </c>
      <c r="E47" s="86">
        <v>631</v>
      </c>
    </row>
    <row r="48" spans="1:5" ht="14.25" customHeight="1" x14ac:dyDescent="0.25">
      <c r="A48" s="85" t="s">
        <v>135</v>
      </c>
      <c r="B48" s="86">
        <v>0.4</v>
      </c>
      <c r="C48" s="86">
        <v>78.5</v>
      </c>
      <c r="D48" s="86">
        <v>0.5</v>
      </c>
      <c r="E48" s="86">
        <v>734</v>
      </c>
    </row>
    <row r="49" spans="1:5" ht="14.25" customHeight="1" x14ac:dyDescent="0.25">
      <c r="A49" s="85" t="s">
        <v>136</v>
      </c>
      <c r="B49" s="86" t="s">
        <v>99</v>
      </c>
      <c r="C49" s="86">
        <v>93.5</v>
      </c>
      <c r="D49" s="86" t="s">
        <v>99</v>
      </c>
      <c r="E49" s="86">
        <v>869</v>
      </c>
    </row>
    <row r="50" spans="1:5" ht="14.25" customHeight="1" x14ac:dyDescent="0.25">
      <c r="A50" s="85" t="s">
        <v>137</v>
      </c>
      <c r="B50" s="86" t="s">
        <v>99</v>
      </c>
      <c r="C50" s="86">
        <v>94.9</v>
      </c>
      <c r="D50" s="86" t="s">
        <v>99</v>
      </c>
      <c r="E50" s="86">
        <v>882</v>
      </c>
    </row>
    <row r="51" spans="1:5" ht="14.25" customHeight="1" x14ac:dyDescent="0.25">
      <c r="A51" s="85" t="s">
        <v>138</v>
      </c>
      <c r="B51" s="86" t="s">
        <v>99</v>
      </c>
      <c r="C51" s="86">
        <v>94.7</v>
      </c>
      <c r="D51" s="86" t="s">
        <v>99</v>
      </c>
      <c r="E51" s="86">
        <v>881</v>
      </c>
    </row>
    <row r="52" spans="1:5" ht="14.25" customHeight="1" x14ac:dyDescent="0.25">
      <c r="A52" s="85" t="s">
        <v>139</v>
      </c>
      <c r="B52" s="86">
        <v>1</v>
      </c>
      <c r="C52" s="86">
        <v>83</v>
      </c>
      <c r="D52" s="86">
        <v>0.8</v>
      </c>
      <c r="E52" s="86">
        <v>780</v>
      </c>
    </row>
    <row r="53" spans="1:5" ht="14.25" customHeight="1" x14ac:dyDescent="0.25">
      <c r="A53" s="85" t="s">
        <v>140</v>
      </c>
      <c r="B53" s="86">
        <v>0.4</v>
      </c>
      <c r="C53" s="86">
        <v>77.099999999999994</v>
      </c>
      <c r="D53" s="86">
        <v>0.4</v>
      </c>
      <c r="E53" s="86">
        <v>720</v>
      </c>
    </row>
    <row r="54" spans="1:5" ht="14.25" customHeight="1" x14ac:dyDescent="0.25">
      <c r="A54" s="85" t="s">
        <v>141</v>
      </c>
      <c r="B54" s="86" t="s">
        <v>99</v>
      </c>
      <c r="C54" s="86">
        <v>94.5</v>
      </c>
      <c r="D54" s="86" t="s">
        <v>99</v>
      </c>
      <c r="E54" s="86">
        <v>879</v>
      </c>
    </row>
    <row r="55" spans="1:5" ht="14.25" customHeight="1" x14ac:dyDescent="0.25">
      <c r="A55" s="85" t="s">
        <v>142</v>
      </c>
      <c r="B55" s="86">
        <v>1.1000000000000001</v>
      </c>
      <c r="C55" s="86">
        <v>79.8</v>
      </c>
      <c r="D55" s="86" t="s">
        <v>99</v>
      </c>
      <c r="E55" s="86">
        <v>750</v>
      </c>
    </row>
    <row r="56" spans="1:5" ht="14.25" customHeight="1" x14ac:dyDescent="0.25">
      <c r="A56" s="85" t="s">
        <v>143</v>
      </c>
      <c r="B56" s="86">
        <v>1.6</v>
      </c>
      <c r="C56" s="86">
        <v>82.1</v>
      </c>
      <c r="D56" s="86" t="s">
        <v>99</v>
      </c>
      <c r="E56" s="86">
        <v>841</v>
      </c>
    </row>
    <row r="57" spans="1:5" ht="14.25" customHeight="1" x14ac:dyDescent="0.25">
      <c r="A57" s="85" t="s">
        <v>144</v>
      </c>
      <c r="B57" s="86" t="s">
        <v>99</v>
      </c>
      <c r="C57" s="86">
        <v>99.7</v>
      </c>
      <c r="D57" s="86" t="s">
        <v>99</v>
      </c>
      <c r="E57" s="86">
        <v>897</v>
      </c>
    </row>
    <row r="58" spans="1:5" ht="14.25" customHeight="1" x14ac:dyDescent="0.25">
      <c r="A58" s="85" t="s">
        <v>145</v>
      </c>
      <c r="B58" s="86" t="s">
        <v>99</v>
      </c>
      <c r="C58" s="86">
        <v>99.7</v>
      </c>
      <c r="D58" s="86" t="s">
        <v>99</v>
      </c>
      <c r="E58" s="86">
        <v>897</v>
      </c>
    </row>
    <row r="59" spans="1:5" ht="14.25" customHeight="1" x14ac:dyDescent="0.25">
      <c r="A59" s="85" t="s">
        <v>146</v>
      </c>
      <c r="B59" s="86" t="s">
        <v>99</v>
      </c>
      <c r="C59" s="86">
        <v>99.7</v>
      </c>
      <c r="D59" s="86" t="s">
        <v>99</v>
      </c>
      <c r="E59" s="86">
        <v>897</v>
      </c>
    </row>
    <row r="60" spans="1:5" ht="14.25" customHeight="1" x14ac:dyDescent="0.25">
      <c r="A60" s="85" t="s">
        <v>147</v>
      </c>
      <c r="B60" s="86">
        <v>9.5</v>
      </c>
      <c r="C60" s="86">
        <v>54.9</v>
      </c>
      <c r="D60" s="86" t="s">
        <v>99</v>
      </c>
      <c r="E60" s="86">
        <v>545</v>
      </c>
    </row>
    <row r="61" spans="1:5" ht="14.25" customHeight="1" x14ac:dyDescent="0.25">
      <c r="A61" s="85" t="s">
        <v>148</v>
      </c>
      <c r="B61" s="86">
        <v>10.5</v>
      </c>
      <c r="C61" s="86">
        <v>54</v>
      </c>
      <c r="D61" s="86" t="s">
        <v>99</v>
      </c>
      <c r="E61" s="86">
        <v>549</v>
      </c>
    </row>
    <row r="62" spans="1:5" ht="14.25" customHeight="1" x14ac:dyDescent="0.25">
      <c r="A62" s="85" t="s">
        <v>149</v>
      </c>
      <c r="B62" s="86">
        <v>12</v>
      </c>
      <c r="C62" s="86">
        <v>11.4</v>
      </c>
      <c r="D62" s="86">
        <v>0.5</v>
      </c>
      <c r="E62" s="86">
        <v>157</v>
      </c>
    </row>
    <row r="63" spans="1:5" ht="14.25" customHeight="1" x14ac:dyDescent="0.25">
      <c r="A63" s="85" t="s">
        <v>150</v>
      </c>
      <c r="B63" s="86">
        <v>49.9</v>
      </c>
      <c r="C63" s="86">
        <v>34.200000000000003</v>
      </c>
      <c r="D63" s="86" t="s">
        <v>99</v>
      </c>
      <c r="E63" s="86">
        <v>522</v>
      </c>
    </row>
    <row r="64" spans="1:5" ht="14.25" customHeight="1" x14ac:dyDescent="0.25">
      <c r="A64" s="187" t="s">
        <v>151</v>
      </c>
      <c r="B64" s="188"/>
      <c r="C64" s="188"/>
      <c r="D64" s="188"/>
      <c r="E64" s="189"/>
    </row>
    <row r="65" spans="1:5" ht="14.25" customHeight="1" x14ac:dyDescent="0.25">
      <c r="A65" s="85" t="s">
        <v>152</v>
      </c>
      <c r="B65" s="86">
        <v>16.600000000000001</v>
      </c>
      <c r="C65" s="86">
        <v>20.8</v>
      </c>
      <c r="D65" s="86" t="s">
        <v>99</v>
      </c>
      <c r="E65" s="86">
        <v>261</v>
      </c>
    </row>
    <row r="66" spans="1:5" ht="14.25" customHeight="1" x14ac:dyDescent="0.25">
      <c r="A66" s="85" t="s">
        <v>153</v>
      </c>
      <c r="B66" s="86">
        <v>19.600000000000001</v>
      </c>
      <c r="C66" s="86">
        <v>5.3</v>
      </c>
      <c r="D66" s="86" t="s">
        <v>99</v>
      </c>
      <c r="E66" s="86">
        <v>138</v>
      </c>
    </row>
    <row r="67" spans="1:5" ht="14.25" customHeight="1" x14ac:dyDescent="0.25">
      <c r="A67" s="85" t="s">
        <v>154</v>
      </c>
      <c r="B67" s="86">
        <v>19</v>
      </c>
      <c r="C67" s="86">
        <v>5</v>
      </c>
      <c r="D67" s="86" t="s">
        <v>99</v>
      </c>
      <c r="E67" s="86">
        <v>130</v>
      </c>
    </row>
    <row r="68" spans="1:5" ht="14.25" customHeight="1" x14ac:dyDescent="0.25">
      <c r="A68" s="85" t="s">
        <v>155</v>
      </c>
      <c r="B68" s="86">
        <v>15.1</v>
      </c>
      <c r="C68" s="86">
        <v>27.4</v>
      </c>
      <c r="D68" s="86" t="s">
        <v>99</v>
      </c>
      <c r="E68" s="86">
        <v>316</v>
      </c>
    </row>
    <row r="69" spans="1:5" ht="14.25" customHeight="1" x14ac:dyDescent="0.25">
      <c r="A69" s="85" t="s">
        <v>156</v>
      </c>
      <c r="B69" s="86">
        <v>13</v>
      </c>
      <c r="C69" s="86">
        <v>36</v>
      </c>
      <c r="D69" s="86" t="s">
        <v>99</v>
      </c>
      <c r="E69" s="86">
        <v>390</v>
      </c>
    </row>
    <row r="70" spans="1:5" ht="14.25" customHeight="1" x14ac:dyDescent="0.25">
      <c r="A70" s="85" t="s">
        <v>157</v>
      </c>
      <c r="B70" s="86">
        <v>20.399999999999999</v>
      </c>
      <c r="C70" s="86">
        <v>4</v>
      </c>
      <c r="D70" s="86" t="s">
        <v>99</v>
      </c>
      <c r="E70" s="86">
        <v>121</v>
      </c>
    </row>
    <row r="71" spans="1:5" ht="14.25" customHeight="1" x14ac:dyDescent="0.25">
      <c r="A71" s="85" t="s">
        <v>158</v>
      </c>
      <c r="B71" s="86">
        <v>18.5</v>
      </c>
      <c r="C71" s="86">
        <v>6.8</v>
      </c>
      <c r="D71" s="86" t="s">
        <v>99</v>
      </c>
      <c r="E71" s="86">
        <v>136</v>
      </c>
    </row>
    <row r="72" spans="1:5" ht="14.25" customHeight="1" x14ac:dyDescent="0.25">
      <c r="A72" s="85" t="s">
        <v>159</v>
      </c>
      <c r="B72" s="86">
        <v>17</v>
      </c>
      <c r="C72" s="86">
        <v>0.5</v>
      </c>
      <c r="D72" s="86" t="s">
        <v>99</v>
      </c>
      <c r="E72" s="86">
        <v>74</v>
      </c>
    </row>
    <row r="73" spans="1:5" ht="14.25" customHeight="1" x14ac:dyDescent="0.25">
      <c r="A73" s="85" t="s">
        <v>160</v>
      </c>
      <c r="B73" s="86">
        <v>15</v>
      </c>
      <c r="C73" s="86">
        <v>3.5</v>
      </c>
      <c r="D73" s="86" t="s">
        <v>99</v>
      </c>
      <c r="E73" s="86">
        <v>94</v>
      </c>
    </row>
    <row r="74" spans="1:5" ht="14.25" customHeight="1" x14ac:dyDescent="0.25">
      <c r="A74" s="85" t="s">
        <v>161</v>
      </c>
      <c r="B74" s="86">
        <v>18</v>
      </c>
      <c r="C74" s="86">
        <v>7</v>
      </c>
      <c r="D74" s="86" t="s">
        <v>99</v>
      </c>
      <c r="E74" s="86">
        <v>140</v>
      </c>
    </row>
    <row r="75" spans="1:5" ht="14.25" customHeight="1" x14ac:dyDescent="0.25">
      <c r="A75" s="85" t="s">
        <v>162</v>
      </c>
      <c r="B75" s="86">
        <v>17</v>
      </c>
      <c r="C75" s="86">
        <v>12</v>
      </c>
      <c r="D75" s="86" t="s">
        <v>99</v>
      </c>
      <c r="E75" s="86">
        <v>185</v>
      </c>
    </row>
    <row r="76" spans="1:5" ht="14.25" customHeight="1" x14ac:dyDescent="0.25">
      <c r="A76" s="85" t="s">
        <v>163</v>
      </c>
      <c r="B76" s="86">
        <v>20.399999999999999</v>
      </c>
      <c r="C76" s="86">
        <v>37.4</v>
      </c>
      <c r="D76" s="86" t="s">
        <v>99</v>
      </c>
      <c r="E76" s="86">
        <v>431</v>
      </c>
    </row>
    <row r="77" spans="1:5" ht="14.25" customHeight="1" x14ac:dyDescent="0.25">
      <c r="A77" s="85" t="s">
        <v>164</v>
      </c>
      <c r="B77" s="86">
        <v>13.5</v>
      </c>
      <c r="C77" s="86">
        <v>35</v>
      </c>
      <c r="D77" s="86" t="s">
        <v>99</v>
      </c>
      <c r="E77" s="86">
        <v>370</v>
      </c>
    </row>
    <row r="78" spans="1:5" ht="14.25" customHeight="1" x14ac:dyDescent="0.25">
      <c r="A78" s="85" t="s">
        <v>165</v>
      </c>
      <c r="B78" s="86">
        <v>12</v>
      </c>
      <c r="C78" s="86">
        <v>26</v>
      </c>
      <c r="D78" s="86" t="s">
        <v>99</v>
      </c>
      <c r="E78" s="86">
        <v>290</v>
      </c>
    </row>
    <row r="79" spans="1:5" ht="14.25" customHeight="1" x14ac:dyDescent="0.25">
      <c r="A79" s="85" t="s">
        <v>166</v>
      </c>
      <c r="B79" s="86">
        <v>10</v>
      </c>
      <c r="C79" s="86">
        <v>11</v>
      </c>
      <c r="D79" s="86">
        <v>1</v>
      </c>
      <c r="E79" s="86">
        <v>150</v>
      </c>
    </row>
    <row r="80" spans="1:5" ht="14.25" customHeight="1" x14ac:dyDescent="0.25">
      <c r="A80" s="85" t="s">
        <v>167</v>
      </c>
      <c r="B80" s="86">
        <v>9.6</v>
      </c>
      <c r="C80" s="86">
        <v>13.9</v>
      </c>
      <c r="D80" s="86">
        <v>22.2</v>
      </c>
      <c r="E80" s="86">
        <v>259</v>
      </c>
    </row>
    <row r="81" spans="1:5" ht="14.25" customHeight="1" x14ac:dyDescent="0.25">
      <c r="A81" s="116" t="s">
        <v>168</v>
      </c>
      <c r="B81" s="86">
        <v>11.7</v>
      </c>
      <c r="C81" s="86">
        <v>13.5</v>
      </c>
      <c r="D81" s="86">
        <v>5.5</v>
      </c>
      <c r="E81" s="86">
        <v>156</v>
      </c>
    </row>
    <row r="82" spans="1:5" ht="14.25" customHeight="1" x14ac:dyDescent="0.25">
      <c r="A82" s="85" t="s">
        <v>169</v>
      </c>
      <c r="B82" s="86">
        <v>14.4</v>
      </c>
      <c r="C82" s="86">
        <v>33</v>
      </c>
      <c r="D82" s="86" t="s">
        <v>99</v>
      </c>
      <c r="E82" s="86">
        <v>365</v>
      </c>
    </row>
    <row r="83" spans="1:5" ht="14.25" customHeight="1" x14ac:dyDescent="0.25">
      <c r="A83" s="85" t="s">
        <v>170</v>
      </c>
      <c r="B83" s="86">
        <v>8.5</v>
      </c>
      <c r="C83" s="86">
        <v>8.5</v>
      </c>
      <c r="D83" s="86" t="s">
        <v>99</v>
      </c>
      <c r="E83" s="86">
        <v>115</v>
      </c>
    </row>
    <row r="84" spans="1:5" ht="14.25" customHeight="1" x14ac:dyDescent="0.25">
      <c r="A84" s="85" t="s">
        <v>171</v>
      </c>
      <c r="B84" s="86">
        <v>18.100000000000001</v>
      </c>
      <c r="C84" s="86">
        <v>4.0999999999999996</v>
      </c>
      <c r="D84" s="86">
        <v>3</v>
      </c>
      <c r="E84" s="86">
        <v>124</v>
      </c>
    </row>
    <row r="85" spans="1:5" ht="14.25" customHeight="1" x14ac:dyDescent="0.25">
      <c r="A85" s="85" t="s">
        <v>172</v>
      </c>
      <c r="B85" s="86">
        <v>16.2</v>
      </c>
      <c r="C85" s="86">
        <v>4.0999999999999996</v>
      </c>
      <c r="D85" s="86">
        <v>0.5</v>
      </c>
      <c r="E85" s="86">
        <v>106</v>
      </c>
    </row>
    <row r="86" spans="1:5" ht="14.25" customHeight="1" x14ac:dyDescent="0.25">
      <c r="A86" s="85" t="s">
        <v>173</v>
      </c>
      <c r="B86" s="86">
        <v>15.2</v>
      </c>
      <c r="C86" s="86">
        <v>15.8</v>
      </c>
      <c r="D86" s="86" t="s">
        <v>99</v>
      </c>
      <c r="E86" s="86">
        <v>209</v>
      </c>
    </row>
    <row r="87" spans="1:5" ht="14.25" customHeight="1" x14ac:dyDescent="0.25">
      <c r="A87" s="85" t="s">
        <v>174</v>
      </c>
      <c r="B87" s="86">
        <v>19.2</v>
      </c>
      <c r="C87" s="86">
        <v>24.8</v>
      </c>
      <c r="D87" s="86" t="s">
        <v>99</v>
      </c>
      <c r="E87" s="86">
        <v>310</v>
      </c>
    </row>
    <row r="88" spans="1:5" ht="14.25" customHeight="1" x14ac:dyDescent="0.25">
      <c r="A88" s="85" t="s">
        <v>175</v>
      </c>
      <c r="B88" s="86">
        <v>19.899999999999999</v>
      </c>
      <c r="C88" s="86">
        <v>24</v>
      </c>
      <c r="D88" s="86" t="s">
        <v>99</v>
      </c>
      <c r="E88" s="86">
        <v>304</v>
      </c>
    </row>
    <row r="89" spans="1:5" ht="14.25" customHeight="1" x14ac:dyDescent="0.25">
      <c r="A89" s="85" t="s">
        <v>176</v>
      </c>
      <c r="B89" s="86">
        <v>28</v>
      </c>
      <c r="C89" s="86">
        <v>15</v>
      </c>
      <c r="D89" s="86" t="s">
        <v>99</v>
      </c>
      <c r="E89" s="86">
        <v>250</v>
      </c>
    </row>
    <row r="90" spans="1:5" ht="14.25" customHeight="1" x14ac:dyDescent="0.25">
      <c r="A90" s="85" t="s">
        <v>177</v>
      </c>
      <c r="B90" s="86">
        <v>13.4</v>
      </c>
      <c r="C90" s="86">
        <v>27.8</v>
      </c>
      <c r="D90" s="86">
        <v>0.3</v>
      </c>
      <c r="E90" s="86">
        <v>315</v>
      </c>
    </row>
    <row r="91" spans="1:5" ht="14.25" customHeight="1" x14ac:dyDescent="0.25">
      <c r="A91" s="85" t="s">
        <v>178</v>
      </c>
      <c r="B91" s="86">
        <v>16.5</v>
      </c>
      <c r="C91" s="86">
        <v>12.4</v>
      </c>
      <c r="D91" s="86">
        <v>0.4</v>
      </c>
      <c r="E91" s="86">
        <v>186</v>
      </c>
    </row>
    <row r="92" spans="1:5" ht="14.25" customHeight="1" x14ac:dyDescent="0.25">
      <c r="A92" s="85" t="s">
        <v>179</v>
      </c>
      <c r="B92" s="86">
        <v>15.7</v>
      </c>
      <c r="C92" s="86">
        <v>19.3</v>
      </c>
      <c r="D92" s="86">
        <v>0.3</v>
      </c>
      <c r="E92" s="86">
        <v>245</v>
      </c>
    </row>
    <row r="93" spans="1:5" ht="14.25" customHeight="1" x14ac:dyDescent="0.25">
      <c r="A93" s="85" t="s">
        <v>180</v>
      </c>
      <c r="B93" s="86">
        <v>19.3</v>
      </c>
      <c r="C93" s="86">
        <v>21.5</v>
      </c>
      <c r="D93" s="86">
        <v>1.7</v>
      </c>
      <c r="E93" s="86">
        <v>286</v>
      </c>
    </row>
    <row r="94" spans="1:5" ht="14.25" customHeight="1" x14ac:dyDescent="0.25">
      <c r="A94" s="85" t="s">
        <v>181</v>
      </c>
      <c r="B94" s="86">
        <v>17</v>
      </c>
      <c r="C94" s="86" t="s">
        <v>182</v>
      </c>
      <c r="D94" s="86">
        <v>3.2</v>
      </c>
      <c r="E94" s="86">
        <v>147</v>
      </c>
    </row>
    <row r="95" spans="1:5" ht="14.25" customHeight="1" x14ac:dyDescent="0.25">
      <c r="A95" s="85" t="s">
        <v>183</v>
      </c>
      <c r="B95" s="86">
        <v>16.600000000000001</v>
      </c>
      <c r="C95" s="86">
        <v>16</v>
      </c>
      <c r="D95" s="86">
        <v>1.8</v>
      </c>
      <c r="E95" s="86">
        <v>215</v>
      </c>
    </row>
    <row r="96" spans="1:5" ht="14.25" customHeight="1" x14ac:dyDescent="0.25">
      <c r="A96" s="85" t="s">
        <v>184</v>
      </c>
      <c r="B96" s="86">
        <v>12</v>
      </c>
      <c r="C96" s="86">
        <v>20.6</v>
      </c>
      <c r="D96" s="86">
        <v>1</v>
      </c>
      <c r="E96" s="86">
        <v>244</v>
      </c>
    </row>
    <row r="97" spans="1:5" ht="14.25" customHeight="1" x14ac:dyDescent="0.25">
      <c r="A97" s="85" t="s">
        <v>185</v>
      </c>
      <c r="B97" s="86">
        <v>10.7</v>
      </c>
      <c r="C97" s="86">
        <v>12.6</v>
      </c>
      <c r="D97" s="86">
        <v>3.1</v>
      </c>
      <c r="E97" s="86">
        <v>174</v>
      </c>
    </row>
    <row r="98" spans="1:5" ht="14.25" customHeight="1" x14ac:dyDescent="0.25">
      <c r="A98" s="85" t="s">
        <v>186</v>
      </c>
      <c r="B98" s="86">
        <v>15.6</v>
      </c>
      <c r="C98" s="86">
        <v>25.2</v>
      </c>
      <c r="D98" s="86">
        <v>1</v>
      </c>
      <c r="E98" s="86">
        <v>302</v>
      </c>
    </row>
    <row r="99" spans="1:5" ht="14.25" customHeight="1" x14ac:dyDescent="0.25">
      <c r="A99" s="85" t="s">
        <v>187</v>
      </c>
      <c r="B99" s="86">
        <v>19.8</v>
      </c>
      <c r="C99" s="86">
        <v>3.4</v>
      </c>
      <c r="D99" s="86">
        <v>0.1</v>
      </c>
      <c r="E99" s="86">
        <v>513</v>
      </c>
    </row>
    <row r="100" spans="1:5" ht="14.25" customHeight="1" x14ac:dyDescent="0.25">
      <c r="A100" s="85" t="s">
        <v>188</v>
      </c>
      <c r="B100" s="86">
        <v>9.3000000000000007</v>
      </c>
      <c r="C100" s="86">
        <v>4.2</v>
      </c>
      <c r="D100" s="86">
        <v>10.199999999999999</v>
      </c>
      <c r="E100" s="86">
        <v>119</v>
      </c>
    </row>
    <row r="101" spans="1:5" ht="14.25" customHeight="1" x14ac:dyDescent="0.25">
      <c r="A101" s="85" t="s">
        <v>189</v>
      </c>
      <c r="B101" s="86">
        <v>6.8</v>
      </c>
      <c r="C101" s="86">
        <v>5.4</v>
      </c>
      <c r="D101" s="86">
        <v>10.199999999999999</v>
      </c>
      <c r="E101" s="86">
        <v>119</v>
      </c>
    </row>
    <row r="102" spans="1:5" ht="14.25" customHeight="1" x14ac:dyDescent="0.25">
      <c r="A102" s="85" t="s">
        <v>190</v>
      </c>
      <c r="B102" s="86">
        <v>10.199999999999999</v>
      </c>
      <c r="C102" s="86">
        <v>6.3</v>
      </c>
      <c r="D102" s="86">
        <v>9.5</v>
      </c>
      <c r="E102" s="86">
        <v>139</v>
      </c>
    </row>
    <row r="103" spans="1:5" ht="14.25" customHeight="1" x14ac:dyDescent="0.25">
      <c r="A103" s="85" t="s">
        <v>191</v>
      </c>
      <c r="B103" s="86">
        <v>5.0999999999999996</v>
      </c>
      <c r="C103" s="86">
        <v>6.3</v>
      </c>
      <c r="D103" s="86">
        <v>11.9</v>
      </c>
      <c r="E103" s="86">
        <v>126</v>
      </c>
    </row>
    <row r="104" spans="1:5" ht="14.25" customHeight="1" x14ac:dyDescent="0.25">
      <c r="A104" s="85" t="s">
        <v>192</v>
      </c>
      <c r="B104" s="86">
        <v>20.5</v>
      </c>
      <c r="C104" s="86">
        <v>10.4</v>
      </c>
      <c r="D104" s="86" t="s">
        <v>99</v>
      </c>
      <c r="E104" s="86">
        <v>176</v>
      </c>
    </row>
    <row r="105" spans="1:5" ht="14.25" customHeight="1" x14ac:dyDescent="0.25">
      <c r="A105" s="85" t="s">
        <v>193</v>
      </c>
      <c r="B105" s="86">
        <v>15.2</v>
      </c>
      <c r="C105" s="86">
        <v>15.7</v>
      </c>
      <c r="D105" s="86">
        <v>2.8</v>
      </c>
      <c r="E105" s="86">
        <v>213</v>
      </c>
    </row>
    <row r="106" spans="1:5" ht="14.25" customHeight="1" x14ac:dyDescent="0.25">
      <c r="A106" s="187" t="s">
        <v>194</v>
      </c>
      <c r="B106" s="188"/>
      <c r="C106" s="188"/>
      <c r="D106" s="188"/>
      <c r="E106" s="189"/>
    </row>
    <row r="107" spans="1:5" ht="14.25" customHeight="1" x14ac:dyDescent="0.25">
      <c r="A107" s="85" t="s">
        <v>195</v>
      </c>
      <c r="B107" s="86">
        <v>16</v>
      </c>
      <c r="C107" s="86">
        <v>1</v>
      </c>
      <c r="D107" s="86" t="s">
        <v>99</v>
      </c>
      <c r="E107" s="86">
        <v>72</v>
      </c>
    </row>
    <row r="108" spans="1:5" ht="14.25" customHeight="1" x14ac:dyDescent="0.25">
      <c r="A108" s="85" t="s">
        <v>196</v>
      </c>
      <c r="B108" s="86">
        <v>15</v>
      </c>
      <c r="C108" s="86">
        <v>0.5</v>
      </c>
      <c r="D108" s="86" t="s">
        <v>99</v>
      </c>
      <c r="E108" s="86">
        <v>66</v>
      </c>
    </row>
    <row r="109" spans="1:5" ht="14.25" customHeight="1" x14ac:dyDescent="0.25">
      <c r="A109" s="85" t="s">
        <v>197</v>
      </c>
      <c r="B109" s="86">
        <v>14.5</v>
      </c>
      <c r="C109" s="86">
        <v>11.2</v>
      </c>
      <c r="D109" s="86" t="s">
        <v>99</v>
      </c>
      <c r="E109" s="86">
        <v>165</v>
      </c>
    </row>
    <row r="110" spans="1:5" ht="14.25" customHeight="1" x14ac:dyDescent="0.25">
      <c r="A110" s="85" t="s">
        <v>198</v>
      </c>
      <c r="B110" s="86">
        <v>19</v>
      </c>
      <c r="C110" s="86">
        <v>12</v>
      </c>
      <c r="D110" s="86" t="s">
        <v>99</v>
      </c>
      <c r="E110" s="86">
        <v>190</v>
      </c>
    </row>
    <row r="111" spans="1:5" ht="14.25" customHeight="1" x14ac:dyDescent="0.25">
      <c r="A111" s="85" t="s">
        <v>199</v>
      </c>
      <c r="B111" s="86">
        <v>22.5</v>
      </c>
      <c r="C111" s="86">
        <v>9</v>
      </c>
      <c r="D111" s="86" t="s">
        <v>99</v>
      </c>
      <c r="E111" s="86">
        <v>176</v>
      </c>
    </row>
    <row r="112" spans="1:5" ht="14.25" customHeight="1" x14ac:dyDescent="0.25">
      <c r="A112" s="85" t="s">
        <v>200</v>
      </c>
      <c r="B112" s="86">
        <v>21</v>
      </c>
      <c r="C112" s="86">
        <v>5.2</v>
      </c>
      <c r="D112" s="86" t="s">
        <v>99</v>
      </c>
      <c r="E112" s="86">
        <v>132</v>
      </c>
    </row>
    <row r="113" spans="1:5" ht="14.25" customHeight="1" x14ac:dyDescent="0.25">
      <c r="A113" s="85" t="s">
        <v>201</v>
      </c>
      <c r="B113" s="86">
        <v>20</v>
      </c>
      <c r="C113" s="86">
        <v>11.1</v>
      </c>
      <c r="D113" s="86" t="s">
        <v>99</v>
      </c>
      <c r="E113" s="86">
        <v>186</v>
      </c>
    </row>
    <row r="114" spans="1:5" ht="14.25" customHeight="1" x14ac:dyDescent="0.25">
      <c r="A114" s="85" t="s">
        <v>202</v>
      </c>
      <c r="B114" s="86">
        <v>22</v>
      </c>
      <c r="C114" s="86">
        <v>8.5</v>
      </c>
      <c r="D114" s="86" t="s">
        <v>99</v>
      </c>
      <c r="E114" s="86">
        <v>168</v>
      </c>
    </row>
    <row r="115" spans="1:5" ht="14.25" customHeight="1" x14ac:dyDescent="0.25">
      <c r="A115" s="85" t="s">
        <v>203</v>
      </c>
      <c r="B115" s="86">
        <v>17.899999999999999</v>
      </c>
      <c r="C115" s="86">
        <v>0.7</v>
      </c>
      <c r="D115" s="86" t="s">
        <v>99</v>
      </c>
      <c r="E115" s="86">
        <v>79</v>
      </c>
    </row>
    <row r="116" spans="1:5" ht="14.25" customHeight="1" x14ac:dyDescent="0.25">
      <c r="A116" s="85" t="s">
        <v>204</v>
      </c>
      <c r="B116" s="86">
        <v>16</v>
      </c>
      <c r="C116" s="86">
        <v>6.6</v>
      </c>
      <c r="D116" s="86" t="s">
        <v>99</v>
      </c>
      <c r="E116" s="86">
        <v>129</v>
      </c>
    </row>
    <row r="117" spans="1:5" ht="14.25" customHeight="1" x14ac:dyDescent="0.25">
      <c r="A117" s="85" t="s">
        <v>205</v>
      </c>
      <c r="B117" s="86">
        <v>16</v>
      </c>
      <c r="C117" s="86">
        <v>10.6</v>
      </c>
      <c r="D117" s="86" t="s">
        <v>99</v>
      </c>
      <c r="E117" s="86">
        <v>16</v>
      </c>
    </row>
    <row r="118" spans="1:5" ht="14.25" customHeight="1" x14ac:dyDescent="0.25">
      <c r="A118" s="85" t="s">
        <v>206</v>
      </c>
      <c r="B118" s="86">
        <v>15.2</v>
      </c>
      <c r="C118" s="86">
        <v>3.2</v>
      </c>
      <c r="D118" s="86" t="s">
        <v>99</v>
      </c>
      <c r="E118" s="86">
        <v>92</v>
      </c>
    </row>
    <row r="119" spans="1:5" ht="14.25" customHeight="1" x14ac:dyDescent="0.25">
      <c r="A119" s="85" t="s">
        <v>207</v>
      </c>
      <c r="B119" s="86">
        <v>16</v>
      </c>
      <c r="C119" s="86">
        <v>0.5</v>
      </c>
      <c r="D119" s="86" t="s">
        <v>99</v>
      </c>
      <c r="E119" s="86">
        <v>69</v>
      </c>
    </row>
    <row r="120" spans="1:5" ht="14.25" customHeight="1" x14ac:dyDescent="0.25">
      <c r="A120" s="85" t="s">
        <v>208</v>
      </c>
      <c r="B120" s="86">
        <v>16</v>
      </c>
      <c r="C120" s="86">
        <v>12</v>
      </c>
      <c r="D120" s="86" t="s">
        <v>99</v>
      </c>
      <c r="E120" s="86">
        <v>172</v>
      </c>
    </row>
    <row r="121" spans="1:5" ht="14.25" customHeight="1" x14ac:dyDescent="0.25">
      <c r="A121" s="85" t="s">
        <v>209</v>
      </c>
      <c r="B121" s="86">
        <v>17</v>
      </c>
      <c r="C121" s="86">
        <v>4.8</v>
      </c>
      <c r="D121" s="86" t="s">
        <v>99</v>
      </c>
      <c r="E121" s="86">
        <v>112</v>
      </c>
    </row>
    <row r="122" spans="1:5" ht="14.25" customHeight="1" x14ac:dyDescent="0.25">
      <c r="A122" s="85" t="s">
        <v>210</v>
      </c>
      <c r="B122" s="86">
        <v>10.3</v>
      </c>
      <c r="C122" s="86">
        <v>4.4000000000000004</v>
      </c>
      <c r="D122" s="86" t="s">
        <v>99</v>
      </c>
      <c r="E122" s="86">
        <v>83</v>
      </c>
    </row>
    <row r="123" spans="1:5" ht="14.25" customHeight="1" x14ac:dyDescent="0.25">
      <c r="A123" s="85" t="s">
        <v>211</v>
      </c>
      <c r="B123" s="86">
        <v>10.8</v>
      </c>
      <c r="C123" s="87">
        <v>41282</v>
      </c>
      <c r="D123" s="86" t="s">
        <v>99</v>
      </c>
      <c r="E123" s="86">
        <v>129</v>
      </c>
    </row>
    <row r="124" spans="1:5" ht="14.25" customHeight="1" x14ac:dyDescent="0.25">
      <c r="A124" s="85" t="s">
        <v>212</v>
      </c>
      <c r="B124" s="86">
        <v>12.6</v>
      </c>
      <c r="C124" s="86">
        <v>5.5</v>
      </c>
      <c r="D124" s="86" t="s">
        <v>99</v>
      </c>
      <c r="E124" s="86">
        <v>103</v>
      </c>
    </row>
    <row r="125" spans="1:5" ht="14.25" customHeight="1" x14ac:dyDescent="0.25">
      <c r="A125" s="85" t="s">
        <v>213</v>
      </c>
      <c r="B125" s="86">
        <v>42.9</v>
      </c>
      <c r="C125" s="86">
        <v>5.8</v>
      </c>
      <c r="D125" s="86" t="s">
        <v>99</v>
      </c>
      <c r="E125" s="86">
        <v>229</v>
      </c>
    </row>
    <row r="126" spans="1:5" ht="14.25" customHeight="1" x14ac:dyDescent="0.25">
      <c r="A126" s="85" t="s">
        <v>214</v>
      </c>
      <c r="B126" s="86">
        <v>19</v>
      </c>
      <c r="C126" s="86">
        <v>22.2</v>
      </c>
      <c r="D126" s="86" t="s">
        <v>99</v>
      </c>
      <c r="E126" s="86">
        <v>286</v>
      </c>
    </row>
    <row r="127" spans="1:5" ht="14.25" customHeight="1" x14ac:dyDescent="0.25">
      <c r="A127" s="85" t="s">
        <v>215</v>
      </c>
      <c r="B127" s="86">
        <v>14.6</v>
      </c>
      <c r="C127" s="86">
        <v>29.6</v>
      </c>
      <c r="D127" s="86" t="s">
        <v>99</v>
      </c>
      <c r="E127" s="86">
        <v>335</v>
      </c>
    </row>
    <row r="128" spans="1:5" ht="14.25" customHeight="1" x14ac:dyDescent="0.25">
      <c r="A128" s="85" t="s">
        <v>216</v>
      </c>
      <c r="B128" s="86">
        <v>17.2</v>
      </c>
      <c r="C128" s="86">
        <v>22.6</v>
      </c>
      <c r="D128" s="86" t="s">
        <v>99</v>
      </c>
      <c r="E128" s="86">
        <v>281</v>
      </c>
    </row>
    <row r="129" spans="1:5" ht="14.25" customHeight="1" x14ac:dyDescent="0.25">
      <c r="A129" s="85" t="s">
        <v>217</v>
      </c>
      <c r="B129" s="86">
        <v>3.9</v>
      </c>
      <c r="C129" s="86">
        <v>57</v>
      </c>
      <c r="D129" s="86" t="s">
        <v>99</v>
      </c>
      <c r="E129" s="86">
        <v>568</v>
      </c>
    </row>
    <row r="130" spans="1:5" ht="14.25" customHeight="1" x14ac:dyDescent="0.25">
      <c r="A130" s="85" t="s">
        <v>218</v>
      </c>
      <c r="B130" s="86">
        <v>16</v>
      </c>
      <c r="C130" s="86">
        <v>30.8</v>
      </c>
      <c r="D130" s="86">
        <v>0.7</v>
      </c>
      <c r="E130" s="86">
        <v>854</v>
      </c>
    </row>
    <row r="131" spans="1:5" ht="14.25" customHeight="1" x14ac:dyDescent="0.25">
      <c r="A131" s="85" t="s">
        <v>219</v>
      </c>
      <c r="B131" s="86">
        <v>15.6</v>
      </c>
      <c r="C131" s="86">
        <v>29.2</v>
      </c>
      <c r="D131" s="86">
        <v>0.3</v>
      </c>
      <c r="E131" s="86">
        <v>336</v>
      </c>
    </row>
    <row r="132" spans="1:5" ht="14.25" customHeight="1" x14ac:dyDescent="0.25">
      <c r="A132" s="85" t="s">
        <v>220</v>
      </c>
      <c r="B132" s="86">
        <v>20.7</v>
      </c>
      <c r="C132" s="86">
        <v>22.9</v>
      </c>
      <c r="D132" s="86" t="s">
        <v>99</v>
      </c>
      <c r="E132" s="86">
        <v>329</v>
      </c>
    </row>
    <row r="133" spans="1:5" ht="14.25" customHeight="1" x14ac:dyDescent="0.25">
      <c r="A133" s="85" t="s">
        <v>221</v>
      </c>
      <c r="B133" s="86">
        <v>17.399999999999999</v>
      </c>
      <c r="C133" s="86">
        <v>32.4</v>
      </c>
      <c r="D133" s="86" t="s">
        <v>99</v>
      </c>
      <c r="E133" s="86">
        <v>376</v>
      </c>
    </row>
    <row r="134" spans="1:5" ht="14.25" customHeight="1" x14ac:dyDescent="0.25">
      <c r="A134" s="85" t="s">
        <v>222</v>
      </c>
      <c r="B134" s="86">
        <v>23.2</v>
      </c>
      <c r="C134" s="86">
        <v>26.3</v>
      </c>
      <c r="D134" s="86" t="s">
        <v>99</v>
      </c>
      <c r="E134" s="86">
        <v>340</v>
      </c>
    </row>
    <row r="135" spans="1:5" ht="14.25" customHeight="1" x14ac:dyDescent="0.25">
      <c r="A135" s="85" t="s">
        <v>223</v>
      </c>
      <c r="B135" s="86">
        <v>15.1</v>
      </c>
      <c r="C135" s="86">
        <v>10</v>
      </c>
      <c r="D135" s="86">
        <v>1</v>
      </c>
      <c r="E135" s="86">
        <v>159</v>
      </c>
    </row>
    <row r="136" spans="1:5" ht="14.25" customHeight="1" x14ac:dyDescent="0.25">
      <c r="A136" s="85" t="s">
        <v>224</v>
      </c>
      <c r="B136" s="86">
        <v>18.899999999999999</v>
      </c>
      <c r="C136" s="86">
        <v>7</v>
      </c>
      <c r="D136" s="86">
        <v>0.5</v>
      </c>
      <c r="E136" s="86">
        <v>144</v>
      </c>
    </row>
    <row r="137" spans="1:5" ht="14.25" customHeight="1" x14ac:dyDescent="0.25">
      <c r="A137" s="85" t="s">
        <v>225</v>
      </c>
      <c r="B137" s="86">
        <v>21.5</v>
      </c>
      <c r="C137" s="86">
        <v>4.8</v>
      </c>
      <c r="D137" s="86" t="s">
        <v>99</v>
      </c>
      <c r="E137" s="86">
        <v>133</v>
      </c>
    </row>
    <row r="138" spans="1:5" ht="14.25" customHeight="1" x14ac:dyDescent="0.25">
      <c r="A138" s="85" t="s">
        <v>226</v>
      </c>
      <c r="B138" s="86">
        <v>23.3</v>
      </c>
      <c r="C138" s="86">
        <v>15.6</v>
      </c>
      <c r="D138" s="86" t="s">
        <v>99</v>
      </c>
      <c r="E138" s="86">
        <v>241</v>
      </c>
    </row>
    <row r="139" spans="1:5" ht="14.25" customHeight="1" x14ac:dyDescent="0.25">
      <c r="A139" s="85" t="s">
        <v>227</v>
      </c>
      <c r="B139" s="86">
        <v>22.8</v>
      </c>
      <c r="C139" s="86">
        <v>2.4</v>
      </c>
      <c r="D139" s="86" t="s">
        <v>99</v>
      </c>
      <c r="E139" s="86">
        <v>116</v>
      </c>
    </row>
    <row r="140" spans="1:5" ht="14.25" customHeight="1" x14ac:dyDescent="0.25">
      <c r="A140" s="85" t="s">
        <v>228</v>
      </c>
      <c r="B140" s="86">
        <v>4.2</v>
      </c>
      <c r="C140" s="86">
        <v>65.2</v>
      </c>
      <c r="D140" s="86">
        <v>1.2</v>
      </c>
      <c r="E140" s="86">
        <v>628</v>
      </c>
    </row>
    <row r="141" spans="1:5" ht="14.25" customHeight="1" x14ac:dyDescent="0.25">
      <c r="A141" s="85" t="s">
        <v>229</v>
      </c>
      <c r="B141" s="86">
        <v>14.1</v>
      </c>
      <c r="C141" s="86">
        <v>7</v>
      </c>
      <c r="D141" s="86">
        <v>2.8</v>
      </c>
      <c r="E141" s="86">
        <v>134</v>
      </c>
    </row>
    <row r="142" spans="1:5" ht="14.25" customHeight="1" x14ac:dyDescent="0.25">
      <c r="A142" s="85" t="s">
        <v>230</v>
      </c>
      <c r="B142" s="86">
        <v>11.9</v>
      </c>
      <c r="C142" s="86">
        <v>6</v>
      </c>
      <c r="D142" s="86">
        <v>4.3</v>
      </c>
      <c r="E142" s="86">
        <v>122</v>
      </c>
    </row>
    <row r="143" spans="1:5" ht="14.25" customHeight="1" x14ac:dyDescent="0.25">
      <c r="A143" s="85" t="s">
        <v>231</v>
      </c>
      <c r="B143" s="86">
        <v>12.9</v>
      </c>
      <c r="C143" s="86">
        <v>5</v>
      </c>
      <c r="D143" s="86">
        <v>3.7</v>
      </c>
      <c r="E143" s="86">
        <v>115</v>
      </c>
    </row>
    <row r="144" spans="1:5" ht="14.25" customHeight="1" x14ac:dyDescent="0.25">
      <c r="A144" s="85" t="s">
        <v>232</v>
      </c>
      <c r="B144" s="86">
        <v>10</v>
      </c>
      <c r="C144" s="86">
        <v>3.8</v>
      </c>
      <c r="D144" s="86">
        <v>3.6</v>
      </c>
      <c r="E144" s="86">
        <v>103</v>
      </c>
    </row>
    <row r="145" spans="1:5" ht="14.25" customHeight="1" x14ac:dyDescent="0.25">
      <c r="A145" s="85" t="s">
        <v>233</v>
      </c>
      <c r="B145" s="86">
        <v>3.6</v>
      </c>
      <c r="C145" s="86">
        <v>54.1</v>
      </c>
      <c r="D145" s="86">
        <v>2.9</v>
      </c>
      <c r="E145" s="86">
        <v>530</v>
      </c>
    </row>
    <row r="146" spans="1:5" ht="14.25" customHeight="1" x14ac:dyDescent="0.25">
      <c r="A146" s="85" t="s">
        <v>234</v>
      </c>
      <c r="B146" s="86">
        <v>13.7</v>
      </c>
      <c r="C146" s="86">
        <v>6.3</v>
      </c>
      <c r="D146" s="86">
        <v>4.8</v>
      </c>
      <c r="E146" s="86">
        <v>137</v>
      </c>
    </row>
    <row r="147" spans="1:5" ht="14.25" customHeight="1" x14ac:dyDescent="0.25">
      <c r="A147" s="85" t="s">
        <v>235</v>
      </c>
      <c r="B147" s="86">
        <v>16.100000000000001</v>
      </c>
      <c r="C147" s="86">
        <v>11.5</v>
      </c>
      <c r="D147" s="86">
        <v>2.8</v>
      </c>
      <c r="E147" s="86">
        <v>186</v>
      </c>
    </row>
    <row r="148" spans="1:5" ht="14.25" customHeight="1" x14ac:dyDescent="0.25">
      <c r="A148" s="85" t="s">
        <v>236</v>
      </c>
      <c r="B148" s="86">
        <v>13.5</v>
      </c>
      <c r="C148" s="86">
        <v>9.5</v>
      </c>
      <c r="D148" s="86" t="s">
        <v>99</v>
      </c>
      <c r="E148" s="86">
        <v>150</v>
      </c>
    </row>
    <row r="149" spans="1:5" ht="14.25" customHeight="1" x14ac:dyDescent="0.25">
      <c r="A149" s="85" t="s">
        <v>237</v>
      </c>
      <c r="B149" s="86">
        <v>25.4</v>
      </c>
      <c r="C149" s="86">
        <v>14.2</v>
      </c>
      <c r="D149" s="86" t="s">
        <v>99</v>
      </c>
      <c r="E149" s="86">
        <v>236</v>
      </c>
    </row>
    <row r="150" spans="1:5" ht="14.25" customHeight="1" x14ac:dyDescent="0.25">
      <c r="A150" s="85" t="s">
        <v>238</v>
      </c>
      <c r="B150" s="86">
        <v>34.200000000000003</v>
      </c>
      <c r="C150" s="86">
        <v>16.399999999999999</v>
      </c>
      <c r="D150" s="86" t="s">
        <v>99</v>
      </c>
      <c r="E150" s="86">
        <v>253</v>
      </c>
    </row>
    <row r="151" spans="1:5" ht="14.25" customHeight="1" x14ac:dyDescent="0.25">
      <c r="A151" s="85" t="s">
        <v>239</v>
      </c>
      <c r="B151" s="86">
        <v>21.1</v>
      </c>
      <c r="C151" s="86">
        <v>6.3</v>
      </c>
      <c r="D151" s="86" t="s">
        <v>99</v>
      </c>
      <c r="E151" s="86">
        <v>181</v>
      </c>
    </row>
    <row r="152" spans="1:5" ht="14.25" customHeight="1" x14ac:dyDescent="0.25">
      <c r="A152" s="85" t="s">
        <v>240</v>
      </c>
      <c r="B152" s="86">
        <v>46.4</v>
      </c>
      <c r="C152" s="86">
        <v>5.5</v>
      </c>
      <c r="D152" s="86" t="s">
        <v>99</v>
      </c>
      <c r="E152" s="86">
        <v>235</v>
      </c>
    </row>
    <row r="153" spans="1:5" ht="14.25" customHeight="1" x14ac:dyDescent="0.25">
      <c r="A153" s="85" t="s">
        <v>241</v>
      </c>
      <c r="B153" s="86">
        <v>29.7</v>
      </c>
      <c r="C153" s="86">
        <v>4.5999999999999996</v>
      </c>
      <c r="D153" s="86" t="s">
        <v>99</v>
      </c>
      <c r="E153" s="86">
        <v>160</v>
      </c>
    </row>
    <row r="154" spans="1:5" ht="14.25" customHeight="1" x14ac:dyDescent="0.25">
      <c r="A154" s="187" t="s">
        <v>242</v>
      </c>
      <c r="B154" s="188"/>
      <c r="C154" s="188"/>
      <c r="D154" s="188"/>
      <c r="E154" s="189"/>
    </row>
    <row r="155" spans="1:5" ht="14.25" customHeight="1" x14ac:dyDescent="0.25">
      <c r="A155" s="85" t="s">
        <v>243</v>
      </c>
      <c r="B155" s="86">
        <v>15.7</v>
      </c>
      <c r="C155" s="86">
        <v>2.2000000000000002</v>
      </c>
      <c r="D155" s="86">
        <v>50.1</v>
      </c>
      <c r="E155" s="86">
        <v>293</v>
      </c>
    </row>
    <row r="156" spans="1:5" ht="14.25" customHeight="1" x14ac:dyDescent="0.25">
      <c r="A156" s="85" t="s">
        <v>244</v>
      </c>
      <c r="B156" s="86">
        <v>8.8000000000000007</v>
      </c>
      <c r="C156" s="86">
        <v>2.2999999999999998</v>
      </c>
      <c r="D156" s="86" t="s">
        <v>245</v>
      </c>
      <c r="E156" s="86">
        <v>317</v>
      </c>
    </row>
    <row r="157" spans="1:5" ht="14.25" customHeight="1" x14ac:dyDescent="0.25">
      <c r="A157" s="85" t="s">
        <v>246</v>
      </c>
      <c r="B157" s="86">
        <v>8.4</v>
      </c>
      <c r="C157" s="86">
        <v>4.3</v>
      </c>
      <c r="D157" s="86">
        <v>64.900000000000006</v>
      </c>
      <c r="E157" s="86">
        <v>340</v>
      </c>
    </row>
    <row r="158" spans="1:5" ht="14.25" customHeight="1" x14ac:dyDescent="0.25">
      <c r="A158" s="85" t="s">
        <v>247</v>
      </c>
      <c r="B158" s="86">
        <v>9.5</v>
      </c>
      <c r="C158" s="86">
        <v>0.7</v>
      </c>
      <c r="D158" s="86">
        <v>70.400000000000006</v>
      </c>
      <c r="E158" s="86">
        <v>334</v>
      </c>
    </row>
    <row r="159" spans="1:5" ht="14.25" customHeight="1" x14ac:dyDescent="0.25">
      <c r="A159" s="85" t="s">
        <v>248</v>
      </c>
      <c r="B159" s="86">
        <v>8.9</v>
      </c>
      <c r="C159" s="86">
        <v>5.9</v>
      </c>
      <c r="D159" s="86">
        <v>59.8</v>
      </c>
      <c r="E159" s="86">
        <v>336</v>
      </c>
    </row>
    <row r="160" spans="1:5" ht="14.25" customHeight="1" x14ac:dyDescent="0.25">
      <c r="A160" s="85" t="s">
        <v>249</v>
      </c>
      <c r="B160" s="86">
        <v>6.3</v>
      </c>
      <c r="C160" s="86">
        <v>6</v>
      </c>
      <c r="D160" s="86">
        <v>6</v>
      </c>
      <c r="E160" s="86">
        <v>310</v>
      </c>
    </row>
    <row r="161" spans="1:5" ht="14.25" customHeight="1" x14ac:dyDescent="0.25">
      <c r="A161" s="85" t="s">
        <v>250</v>
      </c>
      <c r="B161" s="86">
        <v>8.4</v>
      </c>
      <c r="C161" s="86">
        <v>6</v>
      </c>
      <c r="D161" s="86">
        <v>62.4</v>
      </c>
      <c r="E161" s="86">
        <v>324</v>
      </c>
    </row>
    <row r="162" spans="1:5" ht="14.25" customHeight="1" x14ac:dyDescent="0.25">
      <c r="A162" s="85" t="s">
        <v>251</v>
      </c>
      <c r="B162" s="86">
        <v>12.5</v>
      </c>
      <c r="C162" s="86">
        <v>0.7</v>
      </c>
      <c r="D162" s="86">
        <v>71.8</v>
      </c>
      <c r="E162" s="86">
        <v>326</v>
      </c>
    </row>
    <row r="163" spans="1:5" ht="14.25" customHeight="1" x14ac:dyDescent="0.25">
      <c r="A163" s="85" t="s">
        <v>252</v>
      </c>
      <c r="B163" s="86">
        <v>6.7</v>
      </c>
      <c r="C163" s="86">
        <v>0.9</v>
      </c>
      <c r="D163" s="86">
        <v>72.8</v>
      </c>
      <c r="E163" s="86">
        <v>334</v>
      </c>
    </row>
    <row r="164" spans="1:5" ht="14.25" customHeight="1" x14ac:dyDescent="0.25">
      <c r="A164" s="85" t="s">
        <v>253</v>
      </c>
      <c r="B164" s="86">
        <v>11.6</v>
      </c>
      <c r="C164" s="86">
        <v>5.9</v>
      </c>
      <c r="D164" s="86">
        <v>62.7</v>
      </c>
      <c r="E164" s="86">
        <v>359</v>
      </c>
    </row>
    <row r="165" spans="1:5" ht="14.25" customHeight="1" x14ac:dyDescent="0.25">
      <c r="A165" s="85" t="s">
        <v>254</v>
      </c>
      <c r="B165" s="86">
        <v>16.2</v>
      </c>
      <c r="C165" s="86">
        <v>1.9</v>
      </c>
      <c r="D165" s="86">
        <v>50.7</v>
      </c>
      <c r="E165" s="86">
        <v>292</v>
      </c>
    </row>
    <row r="166" spans="1:5" ht="14.25" customHeight="1" x14ac:dyDescent="0.25">
      <c r="A166" s="85" t="s">
        <v>255</v>
      </c>
      <c r="B166" s="86">
        <v>6.3</v>
      </c>
      <c r="C166" s="86">
        <v>1.2</v>
      </c>
      <c r="D166" s="86">
        <v>66.2</v>
      </c>
      <c r="E166" s="86">
        <v>310</v>
      </c>
    </row>
    <row r="167" spans="1:5" ht="14.25" customHeight="1" x14ac:dyDescent="0.25">
      <c r="A167" s="85" t="s">
        <v>256</v>
      </c>
      <c r="B167" s="86">
        <v>9.3000000000000007</v>
      </c>
      <c r="C167" s="86">
        <v>0.8</v>
      </c>
      <c r="D167" s="86">
        <v>70.900000000000006</v>
      </c>
      <c r="E167" s="86">
        <v>336</v>
      </c>
    </row>
    <row r="168" spans="1:5" ht="14.25" customHeight="1" x14ac:dyDescent="0.25">
      <c r="A168" s="187" t="s">
        <v>257</v>
      </c>
      <c r="B168" s="188"/>
      <c r="C168" s="188"/>
      <c r="D168" s="188"/>
      <c r="E168" s="189"/>
    </row>
    <row r="169" spans="1:5" ht="14.25" customHeight="1" x14ac:dyDescent="0.25">
      <c r="A169" s="85" t="s">
        <v>258</v>
      </c>
      <c r="B169" s="86" t="s">
        <v>99</v>
      </c>
      <c r="C169" s="86" t="s">
        <v>99</v>
      </c>
      <c r="D169" s="86">
        <v>99.8</v>
      </c>
      <c r="E169" s="86">
        <v>400</v>
      </c>
    </row>
    <row r="170" spans="1:5" ht="14.25" customHeight="1" x14ac:dyDescent="0.25">
      <c r="A170" s="85" t="s">
        <v>259</v>
      </c>
      <c r="B170" s="86">
        <v>0.3</v>
      </c>
      <c r="C170" s="86" t="s">
        <v>99</v>
      </c>
      <c r="D170" s="86">
        <v>77.2</v>
      </c>
      <c r="E170" s="86">
        <v>318</v>
      </c>
    </row>
    <row r="171" spans="1:5" ht="14.25" customHeight="1" x14ac:dyDescent="0.25">
      <c r="A171" s="85" t="s">
        <v>260</v>
      </c>
      <c r="B171" s="86" t="s">
        <v>99</v>
      </c>
      <c r="C171" s="86" t="s">
        <v>99</v>
      </c>
      <c r="D171" s="86">
        <v>89.2</v>
      </c>
      <c r="E171" s="86">
        <v>357</v>
      </c>
    </row>
    <row r="172" spans="1:5" ht="14.25" customHeight="1" x14ac:dyDescent="0.25">
      <c r="A172" s="85" t="s">
        <v>261</v>
      </c>
      <c r="B172" s="86" t="s">
        <v>99</v>
      </c>
      <c r="C172" s="86" t="s">
        <v>99</v>
      </c>
      <c r="D172" s="86">
        <v>83.4</v>
      </c>
      <c r="E172" s="86">
        <v>333</v>
      </c>
    </row>
    <row r="173" spans="1:5" ht="14.25" customHeight="1" x14ac:dyDescent="0.25">
      <c r="A173" s="85" t="s">
        <v>262</v>
      </c>
      <c r="B173" s="86" t="s">
        <v>99</v>
      </c>
      <c r="C173" s="86" t="s">
        <v>99</v>
      </c>
      <c r="D173" s="86">
        <v>82.6</v>
      </c>
      <c r="E173" s="86">
        <v>330</v>
      </c>
    </row>
    <row r="174" spans="1:5" ht="14.25" customHeight="1" x14ac:dyDescent="0.25">
      <c r="A174" s="85" t="s">
        <v>263</v>
      </c>
      <c r="B174" s="86">
        <v>3.2</v>
      </c>
      <c r="C174" s="86">
        <v>9.1999999999999993</v>
      </c>
      <c r="D174" s="86">
        <v>76.5</v>
      </c>
      <c r="E174" s="86">
        <v>400</v>
      </c>
    </row>
    <row r="175" spans="1:5" ht="14.25" customHeight="1" x14ac:dyDescent="0.25">
      <c r="A175" s="85" t="s">
        <v>264</v>
      </c>
      <c r="B175" s="86">
        <v>1.1000000000000001</v>
      </c>
      <c r="C175" s="86">
        <v>2.2999999999999998</v>
      </c>
      <c r="D175" s="86">
        <v>83.9</v>
      </c>
      <c r="E175" s="86">
        <v>360</v>
      </c>
    </row>
    <row r="176" spans="1:5" ht="14.25" customHeight="1" x14ac:dyDescent="0.25">
      <c r="A176" s="85" t="s">
        <v>265</v>
      </c>
      <c r="B176" s="87">
        <v>41369</v>
      </c>
      <c r="C176" s="86">
        <v>17.5</v>
      </c>
      <c r="D176" s="86">
        <v>66.099999999999994</v>
      </c>
      <c r="E176" s="86">
        <v>484</v>
      </c>
    </row>
    <row r="177" spans="1:5" ht="14.25" customHeight="1" x14ac:dyDescent="0.25">
      <c r="A177" s="85" t="s">
        <v>266</v>
      </c>
      <c r="B177" s="87">
        <v>41369</v>
      </c>
      <c r="C177" s="86">
        <v>27</v>
      </c>
      <c r="D177" s="86">
        <v>62.2</v>
      </c>
      <c r="E177" s="86">
        <v>514</v>
      </c>
    </row>
    <row r="178" spans="1:5" ht="14.25" customHeight="1" x14ac:dyDescent="0.25">
      <c r="A178" s="85" t="s">
        <v>267</v>
      </c>
      <c r="B178" s="86">
        <v>3.6</v>
      </c>
      <c r="C178" s="86">
        <v>9.9</v>
      </c>
      <c r="D178" s="86" t="s">
        <v>268</v>
      </c>
      <c r="E178" s="86">
        <v>390</v>
      </c>
    </row>
    <row r="179" spans="1:5" ht="14.25" customHeight="1" x14ac:dyDescent="0.25">
      <c r="A179" s="85" t="s">
        <v>269</v>
      </c>
      <c r="B179" s="86">
        <v>2.5</v>
      </c>
      <c r="C179" s="86">
        <v>8.6999999999999993</v>
      </c>
      <c r="D179" s="86">
        <v>66.599999999999994</v>
      </c>
      <c r="E179" s="86">
        <v>356</v>
      </c>
    </row>
    <row r="180" spans="1:5" ht="14.25" customHeight="1" x14ac:dyDescent="0.25">
      <c r="A180" s="85" t="s">
        <v>270</v>
      </c>
      <c r="B180" s="87">
        <v>41526</v>
      </c>
      <c r="C180" s="86">
        <v>33.6</v>
      </c>
      <c r="D180" s="86">
        <v>39.700000000000003</v>
      </c>
      <c r="E180" s="86">
        <v>601</v>
      </c>
    </row>
    <row r="181" spans="1:5" ht="14.25" customHeight="1" x14ac:dyDescent="0.25">
      <c r="A181" s="85" t="s">
        <v>271</v>
      </c>
      <c r="B181" s="86">
        <v>3.1</v>
      </c>
      <c r="C181" s="86">
        <v>9.1</v>
      </c>
      <c r="D181" s="86">
        <v>73.7</v>
      </c>
      <c r="E181" s="86">
        <v>405</v>
      </c>
    </row>
    <row r="182" spans="1:5" ht="14.25" customHeight="1" x14ac:dyDescent="0.25">
      <c r="A182" s="85" t="s">
        <v>272</v>
      </c>
      <c r="B182" s="86" t="s">
        <v>99</v>
      </c>
      <c r="C182" s="86" t="s">
        <v>99</v>
      </c>
      <c r="D182" s="86" t="s">
        <v>273</v>
      </c>
      <c r="E182" s="86">
        <v>346</v>
      </c>
    </row>
    <row r="183" spans="1:5" ht="14.25" customHeight="1" x14ac:dyDescent="0.25">
      <c r="A183" s="85" t="s">
        <v>274</v>
      </c>
      <c r="B183" s="86">
        <v>3.9</v>
      </c>
      <c r="C183" s="86">
        <v>9</v>
      </c>
      <c r="D183" s="86">
        <v>72.2</v>
      </c>
      <c r="E183" s="86">
        <v>385</v>
      </c>
    </row>
    <row r="184" spans="1:5" ht="14.25" customHeight="1" x14ac:dyDescent="0.25">
      <c r="A184" s="85" t="s">
        <v>275</v>
      </c>
      <c r="B184" s="86">
        <v>5.0999999999999996</v>
      </c>
      <c r="C184" s="86">
        <v>33.1</v>
      </c>
      <c r="D184" s="86" t="s">
        <v>276</v>
      </c>
      <c r="E184" s="86">
        <v>642</v>
      </c>
    </row>
    <row r="185" spans="1:5" ht="14.25" customHeight="1" x14ac:dyDescent="0.25">
      <c r="A185" s="85" t="s">
        <v>277</v>
      </c>
      <c r="B185" s="86">
        <v>6.3</v>
      </c>
      <c r="C185" s="86">
        <v>37.200000000000003</v>
      </c>
      <c r="D185" s="86">
        <v>46.5</v>
      </c>
      <c r="E185" s="86">
        <v>547</v>
      </c>
    </row>
    <row r="186" spans="1:5" ht="14.25" customHeight="1" x14ac:dyDescent="0.25">
      <c r="A186" s="85" t="s">
        <v>278</v>
      </c>
      <c r="B186" s="86">
        <v>6.9</v>
      </c>
      <c r="C186" s="86">
        <v>39.9</v>
      </c>
      <c r="D186" s="86">
        <v>44.2</v>
      </c>
      <c r="E186" s="86">
        <v>556</v>
      </c>
    </row>
    <row r="187" spans="1:5" ht="14.25" customHeight="1" x14ac:dyDescent="0.25">
      <c r="A187" s="85" t="s">
        <v>279</v>
      </c>
      <c r="B187" s="86">
        <v>23.6</v>
      </c>
      <c r="C187" s="87">
        <v>41325</v>
      </c>
      <c r="D187" s="86">
        <v>17.899999999999999</v>
      </c>
      <c r="E187" s="86">
        <v>350</v>
      </c>
    </row>
    <row r="188" spans="1:5" ht="14.25" customHeight="1" x14ac:dyDescent="0.25">
      <c r="A188" s="85" t="s">
        <v>280</v>
      </c>
      <c r="B188" s="86" t="s">
        <v>99</v>
      </c>
      <c r="C188" s="86" t="s">
        <v>99</v>
      </c>
      <c r="D188" s="86">
        <v>69.900000000000006</v>
      </c>
      <c r="E188" s="86">
        <v>280</v>
      </c>
    </row>
    <row r="189" spans="1:5" ht="14.25" customHeight="1" x14ac:dyDescent="0.25">
      <c r="A189" s="85" t="s">
        <v>281</v>
      </c>
      <c r="B189" s="86" t="s">
        <v>99</v>
      </c>
      <c r="C189" s="86" t="s">
        <v>99</v>
      </c>
      <c r="D189" s="86" t="s">
        <v>282</v>
      </c>
      <c r="E189" s="86">
        <v>255</v>
      </c>
    </row>
    <row r="190" spans="1:5" ht="14.25" customHeight="1" x14ac:dyDescent="0.25">
      <c r="A190" s="85" t="s">
        <v>283</v>
      </c>
      <c r="B190" s="86" t="s">
        <v>99</v>
      </c>
      <c r="C190" s="86" t="s">
        <v>99</v>
      </c>
      <c r="D190" s="86">
        <v>80.400000000000006</v>
      </c>
      <c r="E190" s="86">
        <v>323</v>
      </c>
    </row>
    <row r="191" spans="1:5" ht="14.25" customHeight="1" x14ac:dyDescent="0.25">
      <c r="A191" s="85" t="s">
        <v>284</v>
      </c>
      <c r="B191" s="86" t="s">
        <v>99</v>
      </c>
      <c r="C191" s="86" t="s">
        <v>99</v>
      </c>
      <c r="D191" s="86">
        <v>78.5</v>
      </c>
      <c r="E191" s="86">
        <v>314</v>
      </c>
    </row>
    <row r="192" spans="1:5" ht="14.25" customHeight="1" x14ac:dyDescent="0.25">
      <c r="A192" s="85" t="s">
        <v>285</v>
      </c>
      <c r="B192" s="86">
        <v>16.7</v>
      </c>
      <c r="C192" s="86">
        <v>30.4</v>
      </c>
      <c r="D192" s="86">
        <v>39.200000000000003</v>
      </c>
      <c r="E192" s="86">
        <v>498</v>
      </c>
    </row>
    <row r="193" spans="1:5" ht="14.25" customHeight="1" x14ac:dyDescent="0.25">
      <c r="A193" s="85" t="s">
        <v>286</v>
      </c>
      <c r="B193" s="86">
        <v>18.8</v>
      </c>
      <c r="C193" s="86">
        <v>31.5</v>
      </c>
      <c r="D193" s="86">
        <v>36.700000000000003</v>
      </c>
      <c r="E193" s="86">
        <v>506</v>
      </c>
    </row>
    <row r="194" spans="1:5" ht="14.25" customHeight="1" x14ac:dyDescent="0.25">
      <c r="A194" s="85" t="s">
        <v>287</v>
      </c>
      <c r="B194" s="86">
        <v>13.9</v>
      </c>
      <c r="C194" s="86">
        <v>32.5</v>
      </c>
      <c r="D194" s="86">
        <v>40.299999999999997</v>
      </c>
      <c r="E194" s="86">
        <v>510</v>
      </c>
    </row>
    <row r="195" spans="1:5" ht="14.25" customHeight="1" x14ac:dyDescent="0.25">
      <c r="A195" s="85" t="s">
        <v>288</v>
      </c>
      <c r="B195" s="86">
        <v>0.3</v>
      </c>
      <c r="C195" s="86" t="s">
        <v>99</v>
      </c>
      <c r="D195" s="86">
        <v>62</v>
      </c>
      <c r="E195" s="86">
        <v>250</v>
      </c>
    </row>
    <row r="196" spans="1:5" ht="14.25" customHeight="1" x14ac:dyDescent="0.25">
      <c r="A196" s="85" t="s">
        <v>289</v>
      </c>
      <c r="B196" s="86">
        <v>0.3</v>
      </c>
      <c r="C196" s="86" t="s">
        <v>99</v>
      </c>
      <c r="D196" s="86" t="s">
        <v>290</v>
      </c>
      <c r="E196" s="86">
        <v>300</v>
      </c>
    </row>
    <row r="197" spans="1:5" ht="14.25" customHeight="1" x14ac:dyDescent="0.25">
      <c r="A197" s="187" t="s">
        <v>291</v>
      </c>
      <c r="B197" s="188"/>
      <c r="C197" s="188"/>
      <c r="D197" s="188"/>
      <c r="E197" s="189"/>
    </row>
    <row r="198" spans="1:5" ht="14.25" customHeight="1" x14ac:dyDescent="0.25">
      <c r="A198" s="85" t="s">
        <v>292</v>
      </c>
      <c r="B198" s="86">
        <v>1.8</v>
      </c>
      <c r="C198" s="86" t="s">
        <v>99</v>
      </c>
      <c r="D198" s="86">
        <v>4.5</v>
      </c>
      <c r="E198" s="86">
        <v>25</v>
      </c>
    </row>
    <row r="199" spans="1:5" ht="14.25" customHeight="1" x14ac:dyDescent="0.25">
      <c r="A199" s="85" t="s">
        <v>293</v>
      </c>
      <c r="B199" s="86">
        <v>0.8</v>
      </c>
      <c r="C199" s="86" t="s">
        <v>99</v>
      </c>
      <c r="D199" s="86">
        <v>1.8</v>
      </c>
      <c r="E199" s="86">
        <v>11</v>
      </c>
    </row>
    <row r="200" spans="1:5" ht="14.25" customHeight="1" x14ac:dyDescent="0.25">
      <c r="A200" s="85" t="s">
        <v>294</v>
      </c>
      <c r="B200" s="86">
        <v>13.5</v>
      </c>
      <c r="C200" s="86" t="s">
        <v>99</v>
      </c>
      <c r="D200" s="86">
        <v>47.6</v>
      </c>
      <c r="E200" s="86">
        <v>244</v>
      </c>
    </row>
    <row r="201" spans="1:5" ht="14.25" customHeight="1" x14ac:dyDescent="0.25">
      <c r="A201" s="85" t="s">
        <v>295</v>
      </c>
      <c r="B201" s="86">
        <v>1.7</v>
      </c>
      <c r="C201" s="86" t="s">
        <v>99</v>
      </c>
      <c r="D201" s="86">
        <v>20</v>
      </c>
      <c r="E201" s="86">
        <v>86</v>
      </c>
    </row>
    <row r="202" spans="1:5" ht="14.25" customHeight="1" x14ac:dyDescent="0.25">
      <c r="A202" s="85" t="s">
        <v>296</v>
      </c>
      <c r="B202" s="86">
        <v>6.1</v>
      </c>
      <c r="C202" s="86" t="s">
        <v>99</v>
      </c>
      <c r="D202" s="86" t="s">
        <v>297</v>
      </c>
      <c r="E202" s="86">
        <v>315</v>
      </c>
    </row>
    <row r="203" spans="1:5" ht="14.25" customHeight="1" x14ac:dyDescent="0.25">
      <c r="A203" s="85" t="s">
        <v>298</v>
      </c>
      <c r="B203" s="86">
        <v>1</v>
      </c>
      <c r="C203" s="86" t="s">
        <v>99</v>
      </c>
      <c r="D203" s="86">
        <v>7.4</v>
      </c>
      <c r="E203" s="86">
        <v>34</v>
      </c>
    </row>
    <row r="204" spans="1:5" ht="14.25" customHeight="1" x14ac:dyDescent="0.25">
      <c r="A204" s="85" t="s">
        <v>299</v>
      </c>
      <c r="B204" s="86">
        <v>13</v>
      </c>
      <c r="C204" s="86" t="s">
        <v>99</v>
      </c>
      <c r="D204" s="86">
        <v>54.6</v>
      </c>
      <c r="E204" s="86">
        <v>270</v>
      </c>
    </row>
    <row r="205" spans="1:5" ht="14.25" customHeight="1" x14ac:dyDescent="0.25">
      <c r="A205" s="85" t="s">
        <v>300</v>
      </c>
      <c r="B205" s="86">
        <v>1.2</v>
      </c>
      <c r="C205" s="86" t="s">
        <v>99</v>
      </c>
      <c r="D205" s="86">
        <v>8.8000000000000007</v>
      </c>
      <c r="E205" s="86">
        <v>40</v>
      </c>
    </row>
    <row r="206" spans="1:5" ht="14.25" customHeight="1" x14ac:dyDescent="0.25">
      <c r="A206" s="85" t="s">
        <v>301</v>
      </c>
      <c r="B206" s="86">
        <v>7.4</v>
      </c>
      <c r="C206" s="86" t="s">
        <v>99</v>
      </c>
      <c r="D206" s="86">
        <v>54.3</v>
      </c>
      <c r="E206" s="86">
        <v>248</v>
      </c>
    </row>
    <row r="207" spans="1:5" ht="14.25" customHeight="1" x14ac:dyDescent="0.25">
      <c r="A207" s="85" t="s">
        <v>302</v>
      </c>
      <c r="B207" s="86">
        <v>2</v>
      </c>
      <c r="C207" s="86" t="s">
        <v>99</v>
      </c>
      <c r="D207" s="86">
        <v>8.9</v>
      </c>
      <c r="E207" s="86">
        <v>44</v>
      </c>
    </row>
    <row r="208" spans="1:5" ht="14.25" customHeight="1" x14ac:dyDescent="0.25">
      <c r="A208" s="85" t="s">
        <v>303</v>
      </c>
      <c r="B208" s="86">
        <v>16</v>
      </c>
      <c r="C208" s="86" t="s">
        <v>99</v>
      </c>
      <c r="D208" s="86">
        <v>47.8</v>
      </c>
      <c r="E208" s="86">
        <v>264</v>
      </c>
    </row>
    <row r="209" spans="1:5" ht="14.25" customHeight="1" x14ac:dyDescent="0.25">
      <c r="A209" s="85" t="s">
        <v>304</v>
      </c>
      <c r="B209" s="86">
        <v>1.3</v>
      </c>
      <c r="C209" s="86" t="s">
        <v>99</v>
      </c>
      <c r="D209" s="86">
        <v>4.3</v>
      </c>
      <c r="E209" s="86">
        <v>22</v>
      </c>
    </row>
    <row r="210" spans="1:5" ht="14.25" customHeight="1" x14ac:dyDescent="0.25">
      <c r="A210" s="85" t="s">
        <v>305</v>
      </c>
      <c r="B210" s="86">
        <v>5.4</v>
      </c>
      <c r="C210" s="86" t="s">
        <v>99</v>
      </c>
      <c r="D210" s="86">
        <v>21.6</v>
      </c>
      <c r="E210" s="86">
        <v>115</v>
      </c>
    </row>
    <row r="211" spans="1:5" ht="14.25" customHeight="1" x14ac:dyDescent="0.25">
      <c r="A211" s="85" t="s">
        <v>306</v>
      </c>
      <c r="B211" s="86">
        <v>0.8</v>
      </c>
      <c r="C211" s="86" t="s">
        <v>99</v>
      </c>
      <c r="D211" s="86">
        <v>2</v>
      </c>
      <c r="E211" s="86">
        <v>11</v>
      </c>
    </row>
    <row r="212" spans="1:5" ht="14.25" customHeight="1" x14ac:dyDescent="0.25">
      <c r="A212" s="85" t="s">
        <v>307</v>
      </c>
      <c r="B212" s="86">
        <v>0.8</v>
      </c>
      <c r="C212" s="86" t="s">
        <v>99</v>
      </c>
      <c r="D212" s="86">
        <v>3.2</v>
      </c>
      <c r="E212" s="86">
        <v>16</v>
      </c>
    </row>
    <row r="213" spans="1:5" ht="14.25" customHeight="1" x14ac:dyDescent="0.25">
      <c r="A213" s="85" t="s">
        <v>308</v>
      </c>
      <c r="B213" s="86">
        <v>1</v>
      </c>
      <c r="C213" s="86" t="s">
        <v>99</v>
      </c>
      <c r="D213" s="86">
        <v>6.4</v>
      </c>
      <c r="E213" s="86">
        <v>30</v>
      </c>
    </row>
    <row r="214" spans="1:5" ht="14.25" customHeight="1" x14ac:dyDescent="0.25">
      <c r="A214" s="85" t="s">
        <v>309</v>
      </c>
      <c r="B214" s="86">
        <v>1</v>
      </c>
      <c r="C214" s="86" t="s">
        <v>99</v>
      </c>
      <c r="D214" s="86">
        <v>4.2</v>
      </c>
      <c r="E214" s="86">
        <v>21</v>
      </c>
    </row>
    <row r="215" spans="1:5" ht="14.25" customHeight="1" x14ac:dyDescent="0.25">
      <c r="A215" s="85" t="s">
        <v>310</v>
      </c>
      <c r="B215" s="86">
        <v>3</v>
      </c>
      <c r="C215" s="86" t="s">
        <v>99</v>
      </c>
      <c r="D215" s="86">
        <v>2.9</v>
      </c>
      <c r="E215" s="86">
        <v>24</v>
      </c>
    </row>
    <row r="216" spans="1:5" ht="14.25" customHeight="1" x14ac:dyDescent="0.25">
      <c r="A216" s="85" t="s">
        <v>311</v>
      </c>
      <c r="B216" s="86">
        <v>4.9000000000000004</v>
      </c>
      <c r="C216" s="86" t="s">
        <v>99</v>
      </c>
      <c r="D216" s="86">
        <v>10.3</v>
      </c>
      <c r="E216" s="86">
        <v>62</v>
      </c>
    </row>
    <row r="217" spans="1:5" ht="14.25" customHeight="1" x14ac:dyDescent="0.25">
      <c r="A217" s="85" t="s">
        <v>312</v>
      </c>
      <c r="B217" s="86">
        <v>2.2999999999999998</v>
      </c>
      <c r="C217" s="86" t="s">
        <v>99</v>
      </c>
      <c r="D217" s="86">
        <v>6.8</v>
      </c>
      <c r="E217" s="86">
        <v>37</v>
      </c>
    </row>
    <row r="218" spans="1:5" ht="14.25" customHeight="1" x14ac:dyDescent="0.25">
      <c r="A218" s="85" t="s">
        <v>313</v>
      </c>
      <c r="B218" s="86">
        <v>1.4</v>
      </c>
      <c r="C218" s="86">
        <v>6.3</v>
      </c>
      <c r="D218" s="86">
        <v>9.9</v>
      </c>
      <c r="E218" s="86">
        <v>101</v>
      </c>
    </row>
    <row r="219" spans="1:5" ht="14.25" customHeight="1" x14ac:dyDescent="0.25">
      <c r="A219" s="85" t="s">
        <v>314</v>
      </c>
      <c r="B219" s="86">
        <v>1.6</v>
      </c>
      <c r="C219" s="86">
        <v>10.3</v>
      </c>
      <c r="D219" s="86">
        <v>6.8</v>
      </c>
      <c r="E219" s="86">
        <v>128</v>
      </c>
    </row>
    <row r="220" spans="1:5" ht="14.25" customHeight="1" x14ac:dyDescent="0.25">
      <c r="A220" s="85" t="s">
        <v>315</v>
      </c>
      <c r="B220" s="86">
        <v>3.5</v>
      </c>
      <c r="C220" s="86" t="s">
        <v>99</v>
      </c>
      <c r="D220" s="86">
        <v>15</v>
      </c>
      <c r="E220" s="86">
        <v>76</v>
      </c>
    </row>
    <row r="221" spans="1:5" ht="14.25" customHeight="1" x14ac:dyDescent="0.25">
      <c r="A221" s="85" t="s">
        <v>316</v>
      </c>
      <c r="B221" s="86">
        <v>2.2000000000000002</v>
      </c>
      <c r="C221" s="86">
        <v>4.9000000000000004</v>
      </c>
      <c r="D221" s="86">
        <v>8.8000000000000007</v>
      </c>
      <c r="E221" s="86">
        <v>90</v>
      </c>
    </row>
    <row r="222" spans="1:5" ht="14.25" customHeight="1" x14ac:dyDescent="0.25">
      <c r="A222" s="85" t="s">
        <v>317</v>
      </c>
      <c r="B222" s="86">
        <v>3</v>
      </c>
      <c r="C222" s="86">
        <v>5</v>
      </c>
      <c r="D222" s="86">
        <v>11.8</v>
      </c>
      <c r="E222" s="86">
        <v>102</v>
      </c>
    </row>
    <row r="223" spans="1:5" ht="14.25" customHeight="1" x14ac:dyDescent="0.25">
      <c r="A223" s="85" t="s">
        <v>318</v>
      </c>
      <c r="B223" s="86">
        <v>2.2000000000000002</v>
      </c>
      <c r="C223" s="86">
        <v>5</v>
      </c>
      <c r="D223" s="86">
        <v>8.1</v>
      </c>
      <c r="E223" s="86">
        <v>86</v>
      </c>
    </row>
    <row r="224" spans="1:5" ht="14.25" customHeight="1" x14ac:dyDescent="0.25">
      <c r="A224" s="85" t="s">
        <v>319</v>
      </c>
      <c r="B224" s="86">
        <v>30.2</v>
      </c>
      <c r="C224" s="86">
        <v>12.6</v>
      </c>
      <c r="D224" s="86">
        <v>29.3</v>
      </c>
      <c r="E224" s="86">
        <v>362</v>
      </c>
    </row>
    <row r="225" spans="1:5" ht="14.25" customHeight="1" x14ac:dyDescent="0.25">
      <c r="A225" s="85" t="s">
        <v>320</v>
      </c>
      <c r="B225" s="86">
        <v>0.8</v>
      </c>
      <c r="C225" s="86">
        <v>0.8</v>
      </c>
      <c r="D225" s="86">
        <v>5</v>
      </c>
      <c r="E225" s="86">
        <v>32</v>
      </c>
    </row>
    <row r="226" spans="1:5" ht="14.25" customHeight="1" x14ac:dyDescent="0.25">
      <c r="A226" s="85" t="s">
        <v>321</v>
      </c>
      <c r="B226" s="86">
        <v>1.7</v>
      </c>
      <c r="C226" s="86">
        <v>0.3</v>
      </c>
      <c r="D226" s="86">
        <v>3.3</v>
      </c>
      <c r="E226" s="86">
        <v>21</v>
      </c>
    </row>
    <row r="227" spans="1:5" ht="14.25" customHeight="1" x14ac:dyDescent="0.25">
      <c r="A227" s="85" t="s">
        <v>322</v>
      </c>
      <c r="B227" s="86">
        <v>1.7</v>
      </c>
      <c r="C227" s="86">
        <v>0.5</v>
      </c>
      <c r="D227" s="86">
        <v>3.8</v>
      </c>
      <c r="E227" s="86">
        <v>23</v>
      </c>
    </row>
    <row r="228" spans="1:5" ht="14.25" customHeight="1" x14ac:dyDescent="0.25">
      <c r="A228" s="187" t="s">
        <v>323</v>
      </c>
      <c r="B228" s="188"/>
      <c r="C228" s="188"/>
      <c r="D228" s="188"/>
      <c r="E228" s="189"/>
    </row>
    <row r="229" spans="1:5" ht="14.25" customHeight="1" x14ac:dyDescent="0.25">
      <c r="A229" s="85" t="s">
        <v>324</v>
      </c>
      <c r="B229" s="86">
        <v>0.3</v>
      </c>
      <c r="C229" s="86" t="s">
        <v>99</v>
      </c>
      <c r="D229" s="86">
        <v>11.5</v>
      </c>
      <c r="E229" s="86">
        <v>48</v>
      </c>
    </row>
    <row r="230" spans="1:5" ht="14.25" customHeight="1" x14ac:dyDescent="0.25">
      <c r="A230" s="85" t="s">
        <v>325</v>
      </c>
      <c r="B230" s="86">
        <v>0.7</v>
      </c>
      <c r="C230" s="86" t="s">
        <v>99</v>
      </c>
      <c r="D230" s="86">
        <v>9.8000000000000007</v>
      </c>
      <c r="E230" s="86">
        <v>43</v>
      </c>
    </row>
    <row r="231" spans="1:5" ht="14.25" customHeight="1" x14ac:dyDescent="0.25">
      <c r="A231" s="85" t="s">
        <v>326</v>
      </c>
      <c r="B231" s="86">
        <v>0.5</v>
      </c>
      <c r="C231" s="86" t="s">
        <v>99</v>
      </c>
      <c r="D231" s="86">
        <v>10.5</v>
      </c>
      <c r="E231" s="86">
        <v>44</v>
      </c>
    </row>
    <row r="232" spans="1:5" ht="14.25" customHeight="1" x14ac:dyDescent="0.25">
      <c r="A232" s="85" t="s">
        <v>327</v>
      </c>
      <c r="B232" s="86">
        <v>0.9</v>
      </c>
      <c r="C232" s="86" t="s">
        <v>99</v>
      </c>
      <c r="D232" s="86">
        <v>9.1999999999999993</v>
      </c>
      <c r="E232" s="86">
        <v>41</v>
      </c>
    </row>
    <row r="233" spans="1:5" ht="14.25" customHeight="1" x14ac:dyDescent="0.25">
      <c r="A233" s="85" t="s">
        <v>328</v>
      </c>
      <c r="B233" s="86">
        <v>1.5</v>
      </c>
      <c r="C233" s="86" t="s">
        <v>99</v>
      </c>
      <c r="D233" s="86">
        <v>8.9</v>
      </c>
      <c r="E233" s="86">
        <v>43</v>
      </c>
    </row>
    <row r="234" spans="1:5" ht="14.25" customHeight="1" x14ac:dyDescent="0.25">
      <c r="A234" s="85" t="s">
        <v>329</v>
      </c>
      <c r="B234" s="86">
        <v>0.5</v>
      </c>
      <c r="C234" s="86" t="s">
        <v>99</v>
      </c>
      <c r="D234" s="86">
        <v>10.9</v>
      </c>
      <c r="E234" s="86">
        <v>47</v>
      </c>
    </row>
    <row r="235" spans="1:5" ht="14.25" customHeight="1" x14ac:dyDescent="0.25">
      <c r="A235" s="85" t="s">
        <v>330</v>
      </c>
      <c r="B235" s="86">
        <v>0.6</v>
      </c>
      <c r="C235" s="86" t="s">
        <v>99</v>
      </c>
      <c r="D235" s="86">
        <v>12.6</v>
      </c>
      <c r="E235" s="86">
        <v>54</v>
      </c>
    </row>
    <row r="236" spans="1:5" ht="14.25" customHeight="1" x14ac:dyDescent="0.25">
      <c r="A236" s="85" t="s">
        <v>331</v>
      </c>
      <c r="B236" s="86">
        <v>0.3</v>
      </c>
      <c r="C236" s="86" t="s">
        <v>99</v>
      </c>
      <c r="D236" s="86">
        <v>8.6</v>
      </c>
      <c r="E236" s="86">
        <v>39</v>
      </c>
    </row>
    <row r="237" spans="1:5" ht="14.25" customHeight="1" x14ac:dyDescent="0.25">
      <c r="A237" s="85" t="s">
        <v>332</v>
      </c>
      <c r="B237" s="86">
        <v>0.5</v>
      </c>
      <c r="C237" s="86" t="s">
        <v>99</v>
      </c>
      <c r="D237" s="86">
        <v>7.7</v>
      </c>
      <c r="E237" s="86">
        <v>33</v>
      </c>
    </row>
    <row r="238" spans="1:5" ht="14.25" customHeight="1" x14ac:dyDescent="0.25">
      <c r="A238" s="85" t="s">
        <v>333</v>
      </c>
      <c r="B238" s="86">
        <v>0.6</v>
      </c>
      <c r="C238" s="86" t="s">
        <v>99</v>
      </c>
      <c r="D238" s="86">
        <v>9.6</v>
      </c>
      <c r="E238" s="86">
        <v>42</v>
      </c>
    </row>
    <row r="239" spans="1:5" ht="14.25" customHeight="1" x14ac:dyDescent="0.25">
      <c r="A239" s="85" t="s">
        <v>334</v>
      </c>
      <c r="B239" s="86">
        <v>0.5</v>
      </c>
      <c r="C239" s="86" t="s">
        <v>99</v>
      </c>
      <c r="D239" s="86">
        <v>9.3000000000000007</v>
      </c>
      <c r="E239" s="86">
        <v>40</v>
      </c>
    </row>
    <row r="240" spans="1:5" ht="14.25" customHeight="1" x14ac:dyDescent="0.25">
      <c r="A240" s="85" t="s">
        <v>335</v>
      </c>
      <c r="B240" s="86">
        <v>3</v>
      </c>
      <c r="C240" s="86" t="s">
        <v>99</v>
      </c>
      <c r="D240" s="86">
        <v>62</v>
      </c>
      <c r="E240" s="86">
        <v>260</v>
      </c>
    </row>
    <row r="241" spans="1:5" ht="14.25" customHeight="1" x14ac:dyDescent="0.25">
      <c r="A241" s="85" t="s">
        <v>336</v>
      </c>
      <c r="B241" s="86">
        <v>5</v>
      </c>
      <c r="C241" s="86" t="s">
        <v>99</v>
      </c>
      <c r="D241" s="86">
        <v>67.5</v>
      </c>
      <c r="E241" s="86">
        <v>290</v>
      </c>
    </row>
    <row r="242" spans="1:5" ht="14.25" customHeight="1" x14ac:dyDescent="0.25">
      <c r="A242" s="85" t="s">
        <v>337</v>
      </c>
      <c r="B242" s="86">
        <v>5.2</v>
      </c>
      <c r="C242" s="86" t="s">
        <v>99</v>
      </c>
      <c r="D242" s="86">
        <v>65.900000000000006</v>
      </c>
      <c r="E242" s="86">
        <v>284</v>
      </c>
    </row>
    <row r="243" spans="1:5" ht="14.25" customHeight="1" x14ac:dyDescent="0.25">
      <c r="A243" s="85" t="s">
        <v>338</v>
      </c>
      <c r="B243" s="86">
        <v>1.8</v>
      </c>
      <c r="C243" s="86" t="s">
        <v>99</v>
      </c>
      <c r="D243" s="86">
        <v>70.900000000000006</v>
      </c>
      <c r="E243" s="86">
        <v>291</v>
      </c>
    </row>
    <row r="244" spans="1:5" ht="14.25" customHeight="1" x14ac:dyDescent="0.25">
      <c r="A244" s="85" t="s">
        <v>339</v>
      </c>
      <c r="B244" s="86">
        <v>2.2999999999999998</v>
      </c>
      <c r="C244" s="86" t="s">
        <v>99</v>
      </c>
      <c r="D244" s="86">
        <v>71.2</v>
      </c>
      <c r="E244" s="86">
        <v>294</v>
      </c>
    </row>
    <row r="245" spans="1:5" ht="14.25" customHeight="1" x14ac:dyDescent="0.25">
      <c r="A245" s="85" t="s">
        <v>340</v>
      </c>
      <c r="B245" s="86">
        <v>2.2999999999999998</v>
      </c>
      <c r="C245" s="86" t="s">
        <v>99</v>
      </c>
      <c r="D245" s="86">
        <v>62.1</v>
      </c>
      <c r="E245" s="86">
        <v>248</v>
      </c>
    </row>
    <row r="246" spans="1:5" ht="14.25" customHeight="1" x14ac:dyDescent="0.25">
      <c r="A246" s="85" t="s">
        <v>341</v>
      </c>
      <c r="B246" s="86">
        <v>3</v>
      </c>
      <c r="C246" s="86" t="s">
        <v>99</v>
      </c>
      <c r="D246" s="86">
        <v>68.5</v>
      </c>
      <c r="E246" s="86">
        <v>286</v>
      </c>
    </row>
    <row r="247" spans="1:5" ht="14.25" customHeight="1" x14ac:dyDescent="0.25">
      <c r="A247" s="85" t="s">
        <v>342</v>
      </c>
      <c r="B247" s="86">
        <v>2.2999999999999998</v>
      </c>
      <c r="C247" s="86" t="s">
        <v>99</v>
      </c>
      <c r="D247" s="86">
        <v>65.599999999999994</v>
      </c>
      <c r="E247" s="86">
        <v>272</v>
      </c>
    </row>
    <row r="248" spans="1:5" ht="14.25" customHeight="1" x14ac:dyDescent="0.25">
      <c r="A248" s="85" t="s">
        <v>343</v>
      </c>
      <c r="B248" s="86">
        <v>3.2</v>
      </c>
      <c r="C248" s="86"/>
      <c r="D248" s="86">
        <v>68</v>
      </c>
      <c r="E248" s="86">
        <v>285</v>
      </c>
    </row>
    <row r="249" spans="1:5" ht="14.25" customHeight="1" x14ac:dyDescent="0.25">
      <c r="A249" s="85" t="s">
        <v>344</v>
      </c>
      <c r="B249" s="86">
        <v>13.6</v>
      </c>
      <c r="C249" s="86">
        <v>56</v>
      </c>
      <c r="D249" s="86">
        <v>11.7</v>
      </c>
      <c r="E249" s="86">
        <v>621</v>
      </c>
    </row>
    <row r="250" spans="1:5" ht="14.25" customHeight="1" x14ac:dyDescent="0.25">
      <c r="A250" s="85" t="s">
        <v>345</v>
      </c>
      <c r="B250" s="86">
        <v>14.1</v>
      </c>
      <c r="C250" s="86">
        <v>60.8</v>
      </c>
      <c r="D250" s="86">
        <v>7.7</v>
      </c>
      <c r="E250" s="86">
        <v>636</v>
      </c>
    </row>
    <row r="251" spans="1:5" ht="14.25" customHeight="1" x14ac:dyDescent="0.25">
      <c r="A251" s="85" t="s">
        <v>346</v>
      </c>
      <c r="B251" s="86">
        <v>16.2</v>
      </c>
      <c r="C251" s="86">
        <v>60</v>
      </c>
      <c r="D251" s="86">
        <v>12.3</v>
      </c>
      <c r="E251" s="86">
        <v>654</v>
      </c>
    </row>
    <row r="252" spans="1:5" ht="14.25" customHeight="1" x14ac:dyDescent="0.25">
      <c r="A252" s="85" t="s">
        <v>347</v>
      </c>
      <c r="B252" s="86">
        <v>18.2</v>
      </c>
      <c r="C252" s="86">
        <v>50.5</v>
      </c>
      <c r="D252" s="86">
        <v>11.9</v>
      </c>
      <c r="E252" s="86">
        <v>575</v>
      </c>
    </row>
    <row r="253" spans="1:5" ht="14.25" customHeight="1" x14ac:dyDescent="0.25">
      <c r="A253" s="187" t="s">
        <v>348</v>
      </c>
      <c r="B253" s="188"/>
      <c r="C253" s="188"/>
      <c r="D253" s="188"/>
      <c r="E253" s="189"/>
    </row>
    <row r="254" spans="1:5" ht="14.25" customHeight="1" x14ac:dyDescent="0.25">
      <c r="A254" s="85" t="s">
        <v>349</v>
      </c>
      <c r="B254" s="86" t="s">
        <v>99</v>
      </c>
      <c r="C254" s="86" t="s">
        <v>99</v>
      </c>
      <c r="D254" s="86">
        <v>14.9</v>
      </c>
      <c r="E254" s="86">
        <v>59</v>
      </c>
    </row>
    <row r="255" spans="1:5" ht="14.25" customHeight="1" x14ac:dyDescent="0.25">
      <c r="A255" s="85" t="s">
        <v>350</v>
      </c>
      <c r="B255" s="86">
        <v>3.5</v>
      </c>
      <c r="C255" s="86">
        <v>3.6</v>
      </c>
      <c r="D255" s="86">
        <v>19.600000000000001</v>
      </c>
      <c r="E255" s="86">
        <v>116</v>
      </c>
    </row>
    <row r="256" spans="1:5" ht="14.25" customHeight="1" x14ac:dyDescent="0.25">
      <c r="A256" s="85" t="s">
        <v>351</v>
      </c>
      <c r="B256" s="86">
        <v>3.4</v>
      </c>
      <c r="C256" s="86">
        <v>3.4</v>
      </c>
      <c r="D256" s="86">
        <v>2.6</v>
      </c>
      <c r="E256" s="86">
        <v>54</v>
      </c>
    </row>
    <row r="257" spans="1:5" ht="14.25" customHeight="1" x14ac:dyDescent="0.25">
      <c r="A257" s="85" t="s">
        <v>352</v>
      </c>
      <c r="B257" s="86">
        <v>3.5</v>
      </c>
      <c r="C257" s="86">
        <v>3.6</v>
      </c>
      <c r="D257" s="86">
        <v>4.7</v>
      </c>
      <c r="E257" s="86">
        <v>66</v>
      </c>
    </row>
    <row r="258" spans="1:5" ht="14.25" customHeight="1" x14ac:dyDescent="0.25">
      <c r="A258" s="85" t="s">
        <v>353</v>
      </c>
      <c r="B258" s="86">
        <v>5.4</v>
      </c>
      <c r="C258" s="86">
        <v>5.7</v>
      </c>
      <c r="D258" s="86">
        <v>32.799999999999997</v>
      </c>
      <c r="E258" s="86">
        <v>203</v>
      </c>
    </row>
    <row r="259" spans="1:5" ht="14.25" customHeight="1" x14ac:dyDescent="0.25">
      <c r="A259" s="85" t="s">
        <v>354</v>
      </c>
      <c r="B259" s="86">
        <v>0.2</v>
      </c>
      <c r="C259" s="86" t="s">
        <v>99</v>
      </c>
      <c r="D259" s="86">
        <v>17.3</v>
      </c>
      <c r="E259" s="86">
        <v>70</v>
      </c>
    </row>
    <row r="260" spans="1:5" ht="14.25" customHeight="1" x14ac:dyDescent="0.25">
      <c r="A260" s="85" t="s">
        <v>355</v>
      </c>
      <c r="B260" s="86">
        <v>3</v>
      </c>
      <c r="C260" s="86">
        <v>3.2</v>
      </c>
      <c r="D260" s="87">
        <v>41473</v>
      </c>
      <c r="E260" s="86">
        <v>118</v>
      </c>
    </row>
    <row r="261" spans="1:5" ht="14.25" customHeight="1" x14ac:dyDescent="0.25">
      <c r="A261" s="85" t="s">
        <v>356</v>
      </c>
      <c r="B261" s="86">
        <v>0.6</v>
      </c>
      <c r="C261" s="86" t="s">
        <v>99</v>
      </c>
      <c r="D261" s="87">
        <v>41295</v>
      </c>
      <c r="E261" s="86">
        <v>85</v>
      </c>
    </row>
    <row r="262" spans="1:5" ht="14.25" customHeight="1" x14ac:dyDescent="0.25">
      <c r="A262" s="85" t="s">
        <v>357</v>
      </c>
      <c r="B262" s="86">
        <v>0.4</v>
      </c>
      <c r="C262" s="86" t="s">
        <v>99</v>
      </c>
      <c r="D262" s="86">
        <v>20</v>
      </c>
      <c r="E262" s="86">
        <v>82</v>
      </c>
    </row>
    <row r="263" spans="1:5" ht="14.25" customHeight="1" x14ac:dyDescent="0.25">
      <c r="A263" s="85" t="s">
        <v>358</v>
      </c>
      <c r="B263" s="86">
        <v>0.9</v>
      </c>
      <c r="C263" s="86" t="s">
        <v>99</v>
      </c>
      <c r="D263" s="86">
        <v>3.1</v>
      </c>
      <c r="E263" s="86">
        <v>16</v>
      </c>
    </row>
    <row r="264" spans="1:5" ht="14.25" customHeight="1" x14ac:dyDescent="0.25">
      <c r="A264" s="85" t="s">
        <v>359</v>
      </c>
      <c r="B264" s="86">
        <v>0.3</v>
      </c>
      <c r="C264" s="86" t="s">
        <v>99</v>
      </c>
      <c r="D264" s="86">
        <v>10.6</v>
      </c>
      <c r="E264" s="86">
        <v>44</v>
      </c>
    </row>
    <row r="265" spans="1:5" ht="14.25" customHeight="1" x14ac:dyDescent="0.25">
      <c r="A265" s="85" t="s">
        <v>360</v>
      </c>
      <c r="B265" s="86">
        <v>0.4</v>
      </c>
      <c r="C265" s="86" t="s">
        <v>99</v>
      </c>
      <c r="D265" s="86">
        <v>18.2</v>
      </c>
      <c r="E265" s="86">
        <v>74</v>
      </c>
    </row>
    <row r="266" spans="1:5" ht="14.25" customHeight="1" x14ac:dyDescent="0.25"/>
    <row r="267" spans="1:5" ht="14.25" customHeight="1" x14ac:dyDescent="0.25"/>
    <row r="268" spans="1:5" ht="14.25" customHeight="1" x14ac:dyDescent="0.25"/>
    <row r="269" spans="1:5" ht="14.25" customHeight="1" x14ac:dyDescent="0.25"/>
    <row r="270" spans="1:5" ht="14.25" customHeight="1" x14ac:dyDescent="0.25"/>
    <row r="271" spans="1:5" ht="14.25" customHeight="1" x14ac:dyDescent="0.25"/>
    <row r="272" spans="1:5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A64:E64"/>
    <mergeCell ref="A106:E106"/>
    <mergeCell ref="A1:A2"/>
    <mergeCell ref="B1:D1"/>
    <mergeCell ref="E1:E2"/>
    <mergeCell ref="A3:E3"/>
    <mergeCell ref="A19:E19"/>
    <mergeCell ref="A154:E154"/>
    <mergeCell ref="A168:E168"/>
    <mergeCell ref="A197:E197"/>
    <mergeCell ref="A228:E228"/>
    <mergeCell ref="A253:E25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</vt:lpstr>
      <vt:lpstr>Раскладка</vt:lpstr>
      <vt:lpstr>таблица каллорийности</vt:lpstr>
      <vt:lpstr>таблица каллорийности2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Znak</cp:lastModifiedBy>
  <dcterms:modified xsi:type="dcterms:W3CDTF">2024-02-24T09:15:05Z</dcterms:modified>
</cp:coreProperties>
</file>