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nal\Desktop\Курсовая Кавказ\Основные файлы на велотрекс\"/>
    </mc:Choice>
  </mc:AlternateContent>
  <xr:revisionPtr revIDLastSave="0" documentId="13_ncr:1_{10B192D7-C87C-431F-BC56-467F6133096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наряжение" sheetId="1" r:id="rId1"/>
    <sheet name="Хозяйственный ремнабо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6" i="1" l="1"/>
  <c r="D26" i="1"/>
  <c r="B37" i="1" s="1"/>
  <c r="D25" i="1"/>
  <c r="D24" i="1"/>
  <c r="D23" i="1"/>
  <c r="B35" i="1"/>
  <c r="B34" i="1"/>
  <c r="E32" i="1"/>
  <c r="E36" i="1" s="1"/>
  <c r="B39" i="1" l="1"/>
  <c r="B32" i="1"/>
</calcChain>
</file>

<file path=xl/sharedStrings.xml><?xml version="1.0" encoding="utf-8"?>
<sst xmlns="http://schemas.openxmlformats.org/spreadsheetml/2006/main" count="125" uniqueCount="66">
  <si>
    <t>Общее</t>
  </si>
  <si>
    <t>Лагерь</t>
  </si>
  <si>
    <t>НАИМЕНОВАНИЕ</t>
  </si>
  <si>
    <t>КОЛИЧЕСТВО</t>
  </si>
  <si>
    <t>ВЕС В КГ</t>
  </si>
  <si>
    <t>ПРЕНАДЛЕЖИТ</t>
  </si>
  <si>
    <t>ВЕЗЕТ</t>
  </si>
  <si>
    <t>Групповая аптечка</t>
  </si>
  <si>
    <t>Групповой ремнабор</t>
  </si>
  <si>
    <t>Покрышка на 26</t>
  </si>
  <si>
    <t>Навигатор</t>
  </si>
  <si>
    <t>Женя</t>
  </si>
  <si>
    <t>Таня</t>
  </si>
  <si>
    <t>Дима</t>
  </si>
  <si>
    <t>Саша С.</t>
  </si>
  <si>
    <t>Саша Ш.</t>
  </si>
  <si>
    <t>Света</t>
  </si>
  <si>
    <t>Тент 3*3</t>
  </si>
  <si>
    <t>Палатка 4-х местная</t>
  </si>
  <si>
    <t>Палатка 2-х местная</t>
  </si>
  <si>
    <t>Велосипедный тросик с замком 4 м</t>
  </si>
  <si>
    <t>Пила Лучек</t>
  </si>
  <si>
    <t>Топор</t>
  </si>
  <si>
    <t>Кан 4,5 л</t>
  </si>
  <si>
    <t>Кан 3,3 л</t>
  </si>
  <si>
    <t>Сумка для канов</t>
  </si>
  <si>
    <t>Газовая горелка</t>
  </si>
  <si>
    <t>Экран</t>
  </si>
  <si>
    <t>Газ в баллонах</t>
  </si>
  <si>
    <t>Закуп. в Мин Водах</t>
  </si>
  <si>
    <t>Расчет газа</t>
  </si>
  <si>
    <t>Количество человек</t>
  </si>
  <si>
    <t>Дней похода</t>
  </si>
  <si>
    <t>В сутки г/чел</t>
  </si>
  <si>
    <t>Баллонов по 220 г</t>
  </si>
  <si>
    <t>Кухня</t>
  </si>
  <si>
    <t>Хознабор</t>
  </si>
  <si>
    <t>Костровое</t>
  </si>
  <si>
    <t>ТИП</t>
  </si>
  <si>
    <t>Ножницы</t>
  </si>
  <si>
    <t>Иглы швейные</t>
  </si>
  <si>
    <t>Булавки</t>
  </si>
  <si>
    <t>Нитки капроновые</t>
  </si>
  <si>
    <t>Лоскуты капрона</t>
  </si>
  <si>
    <t>Ремкомплект тентов и
дна палатки</t>
  </si>
  <si>
    <t>Резинка узкая</t>
  </si>
  <si>
    <t>Липучка</t>
  </si>
  <si>
    <t>Стропа 20 мм</t>
  </si>
  <si>
    <t>Киперка</t>
  </si>
  <si>
    <t>Фастекс 25 мм</t>
  </si>
  <si>
    <t>Пряжка 25 мм</t>
  </si>
  <si>
    <t>Фиксатор 5 мм</t>
  </si>
  <si>
    <t>1 шт</t>
  </si>
  <si>
    <t>6 шт</t>
  </si>
  <si>
    <t>2 шт</t>
  </si>
  <si>
    <t>10 на 30 мм</t>
  </si>
  <si>
    <t>50 см</t>
  </si>
  <si>
    <t>5 см</t>
  </si>
  <si>
    <t>1 м</t>
  </si>
  <si>
    <t>ХОЗЯЙСТВЕННЫЙ РЕМНАБОР</t>
  </si>
  <si>
    <t>СНАРЯЖЕНИЕ</t>
  </si>
  <si>
    <t>Общий вес в кг:</t>
  </si>
  <si>
    <t>РАСЧЕТ ГАЗА НА ПОХОД</t>
  </si>
  <si>
    <t>РАСПРЕДЕЛЕНИЕ ВЕСА</t>
  </si>
  <si>
    <t>Карабины</t>
  </si>
  <si>
    <t>Веревка (5 м - 10ка)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</si>
</sst>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1" fontId="0" fillId="0" borderId="0" xfId="0" applyNumberFormat="1" applyFill="1"/>
    <xf numFmtId="0" fontId="0" fillId="2" borderId="1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J17" sqref="J17"/>
    </sheetView>
  </sheetViews>
  <sheetFormatPr defaultRowHeight="15" x14ac:dyDescent="0.25"/>
  <cols>
    <col min="1" max="7" width="20.7109375" customWidth="1"/>
  </cols>
  <sheetData>
    <row r="1" spans="1:6" x14ac:dyDescent="0.25">
      <c r="A1" s="10" t="s">
        <v>60</v>
      </c>
      <c r="B1" s="10"/>
      <c r="C1" s="10"/>
      <c r="D1" s="10"/>
      <c r="E1" s="10"/>
      <c r="F1" s="10"/>
    </row>
    <row r="2" spans="1:6" x14ac:dyDescent="0.25">
      <c r="A2" s="3" t="s">
        <v>38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5">
      <c r="A3" s="14" t="s">
        <v>0</v>
      </c>
      <c r="B3" s="4" t="s">
        <v>7</v>
      </c>
      <c r="C3" s="4">
        <v>1</v>
      </c>
      <c r="D3" s="4">
        <v>1</v>
      </c>
      <c r="E3" s="4" t="s">
        <v>11</v>
      </c>
      <c r="F3" s="4" t="s">
        <v>12</v>
      </c>
    </row>
    <row r="4" spans="1:6" x14ac:dyDescent="0.25">
      <c r="A4" s="15"/>
      <c r="B4" s="4" t="s">
        <v>8</v>
      </c>
      <c r="C4" s="4">
        <v>1</v>
      </c>
      <c r="D4" s="4">
        <v>5</v>
      </c>
      <c r="E4" s="4" t="s">
        <v>13</v>
      </c>
      <c r="F4" s="4" t="s">
        <v>13</v>
      </c>
    </row>
    <row r="5" spans="1:6" x14ac:dyDescent="0.25">
      <c r="A5" s="15"/>
      <c r="B5" s="4" t="s">
        <v>9</v>
      </c>
      <c r="C5" s="4">
        <v>1</v>
      </c>
      <c r="D5" s="4">
        <v>0.6</v>
      </c>
      <c r="E5" s="4" t="s">
        <v>13</v>
      </c>
      <c r="F5" s="4" t="s">
        <v>13</v>
      </c>
    </row>
    <row r="6" spans="1:6" x14ac:dyDescent="0.25">
      <c r="A6" s="15"/>
      <c r="B6" s="4" t="s">
        <v>10</v>
      </c>
      <c r="C6" s="4">
        <v>1</v>
      </c>
      <c r="D6" s="4">
        <v>0.2</v>
      </c>
      <c r="E6" s="4" t="s">
        <v>16</v>
      </c>
      <c r="F6" s="4" t="s">
        <v>15</v>
      </c>
    </row>
    <row r="7" spans="1:6" x14ac:dyDescent="0.25">
      <c r="A7" s="15"/>
      <c r="B7" s="4" t="s">
        <v>36</v>
      </c>
      <c r="C7" s="4">
        <v>1</v>
      </c>
      <c r="D7" s="4">
        <v>0.2</v>
      </c>
      <c r="E7" s="4" t="s">
        <v>14</v>
      </c>
      <c r="F7" s="4" t="s">
        <v>15</v>
      </c>
    </row>
    <row r="8" spans="1:6" x14ac:dyDescent="0.25">
      <c r="A8" s="15"/>
      <c r="B8" s="4" t="s">
        <v>65</v>
      </c>
      <c r="C8" s="4">
        <v>1</v>
      </c>
      <c r="D8" s="4">
        <v>2</v>
      </c>
      <c r="E8" s="4" t="s">
        <v>14</v>
      </c>
      <c r="F8" s="4" t="s">
        <v>15</v>
      </c>
    </row>
    <row r="9" spans="1:6" x14ac:dyDescent="0.25">
      <c r="A9" s="16"/>
      <c r="B9" s="4" t="s">
        <v>64</v>
      </c>
      <c r="C9" s="4">
        <v>2</v>
      </c>
      <c r="D9" s="4">
        <v>0.14000000000000001</v>
      </c>
      <c r="E9" s="4" t="s">
        <v>14</v>
      </c>
      <c r="F9" s="4" t="s">
        <v>15</v>
      </c>
    </row>
    <row r="10" spans="1:6" x14ac:dyDescent="0.25">
      <c r="A10" s="11" t="s">
        <v>1</v>
      </c>
      <c r="B10" s="4" t="s">
        <v>17</v>
      </c>
      <c r="C10" s="4">
        <v>1</v>
      </c>
      <c r="D10" s="4">
        <v>0.7</v>
      </c>
      <c r="E10" s="4" t="s">
        <v>11</v>
      </c>
      <c r="F10" s="4" t="s">
        <v>11</v>
      </c>
    </row>
    <row r="11" spans="1:6" x14ac:dyDescent="0.25">
      <c r="A11" s="11"/>
      <c r="B11" s="4" t="s">
        <v>18</v>
      </c>
      <c r="C11" s="4">
        <v>1</v>
      </c>
      <c r="D11" s="4">
        <v>4.2</v>
      </c>
      <c r="E11" s="4" t="s">
        <v>16</v>
      </c>
      <c r="F11" s="4" t="s">
        <v>14</v>
      </c>
    </row>
    <row r="12" spans="1:6" x14ac:dyDescent="0.25">
      <c r="A12" s="11"/>
      <c r="B12" s="4" t="s">
        <v>19</v>
      </c>
      <c r="C12" s="4">
        <v>1</v>
      </c>
      <c r="D12" s="4">
        <v>1.7</v>
      </c>
      <c r="E12" s="4" t="s">
        <v>14</v>
      </c>
      <c r="F12" s="4" t="s">
        <v>11</v>
      </c>
    </row>
    <row r="13" spans="1:6" ht="30" x14ac:dyDescent="0.25">
      <c r="A13" s="11"/>
      <c r="B13" s="5" t="s">
        <v>20</v>
      </c>
      <c r="C13" s="4">
        <v>1</v>
      </c>
      <c r="D13" s="4">
        <v>0.3</v>
      </c>
      <c r="E13" s="4" t="s">
        <v>14</v>
      </c>
      <c r="F13" s="4" t="s">
        <v>15</v>
      </c>
    </row>
    <row r="14" spans="1:6" x14ac:dyDescent="0.25">
      <c r="A14" s="11" t="s">
        <v>37</v>
      </c>
      <c r="B14" s="4" t="s">
        <v>21</v>
      </c>
      <c r="C14" s="4">
        <v>1</v>
      </c>
      <c r="D14" s="4">
        <v>0.3</v>
      </c>
      <c r="E14" s="4" t="s">
        <v>14</v>
      </c>
      <c r="F14" s="4" t="s">
        <v>15</v>
      </c>
    </row>
    <row r="15" spans="1:6" x14ac:dyDescent="0.25">
      <c r="A15" s="11"/>
      <c r="B15" s="4" t="s">
        <v>22</v>
      </c>
      <c r="C15" s="4">
        <v>1</v>
      </c>
      <c r="D15" s="4">
        <v>0.65</v>
      </c>
      <c r="E15" s="4" t="s">
        <v>11</v>
      </c>
      <c r="F15" s="4" t="s">
        <v>15</v>
      </c>
    </row>
    <row r="16" spans="1:6" x14ac:dyDescent="0.25">
      <c r="A16" s="11"/>
      <c r="B16" s="4" t="s">
        <v>23</v>
      </c>
      <c r="C16" s="4">
        <v>1</v>
      </c>
      <c r="D16" s="4">
        <v>0.73</v>
      </c>
      <c r="E16" s="4" t="s">
        <v>15</v>
      </c>
      <c r="F16" s="4" t="s">
        <v>16</v>
      </c>
    </row>
    <row r="17" spans="1:6" x14ac:dyDescent="0.25">
      <c r="A17" s="11"/>
      <c r="B17" s="4" t="s">
        <v>24</v>
      </c>
      <c r="C17" s="4">
        <v>1</v>
      </c>
      <c r="D17" s="4">
        <v>0.6</v>
      </c>
      <c r="E17" s="4" t="s">
        <v>15</v>
      </c>
      <c r="F17" s="4" t="s">
        <v>16</v>
      </c>
    </row>
    <row r="18" spans="1:6" x14ac:dyDescent="0.25">
      <c r="A18" s="11"/>
      <c r="B18" s="4" t="s">
        <v>25</v>
      </c>
      <c r="C18" s="4">
        <v>1</v>
      </c>
      <c r="D18" s="4">
        <v>0.15</v>
      </c>
      <c r="E18" s="4" t="s">
        <v>15</v>
      </c>
      <c r="F18" s="4" t="s">
        <v>16</v>
      </c>
    </row>
    <row r="19" spans="1:6" x14ac:dyDescent="0.25">
      <c r="A19" s="11"/>
      <c r="B19" s="4" t="s">
        <v>26</v>
      </c>
      <c r="C19" s="4">
        <v>1</v>
      </c>
      <c r="D19" s="4">
        <v>0.3</v>
      </c>
      <c r="E19" s="4" t="s">
        <v>15</v>
      </c>
      <c r="F19" s="4" t="s">
        <v>16</v>
      </c>
    </row>
    <row r="20" spans="1:6" x14ac:dyDescent="0.25">
      <c r="A20" s="11"/>
      <c r="B20" s="4" t="s">
        <v>26</v>
      </c>
      <c r="C20" s="4">
        <v>1</v>
      </c>
      <c r="D20" s="4">
        <v>0.35</v>
      </c>
      <c r="E20" s="4" t="s">
        <v>12</v>
      </c>
      <c r="F20" s="4" t="s">
        <v>16</v>
      </c>
    </row>
    <row r="21" spans="1:6" x14ac:dyDescent="0.25">
      <c r="A21" s="11"/>
      <c r="B21" s="4" t="s">
        <v>27</v>
      </c>
      <c r="C21" s="4">
        <v>1</v>
      </c>
      <c r="D21" s="4">
        <v>0.2</v>
      </c>
      <c r="E21" s="4" t="s">
        <v>16</v>
      </c>
      <c r="F21" s="4" t="s">
        <v>16</v>
      </c>
    </row>
    <row r="22" spans="1:6" x14ac:dyDescent="0.25">
      <c r="A22" s="11"/>
      <c r="B22" s="4" t="s">
        <v>35</v>
      </c>
      <c r="C22" s="4">
        <v>1</v>
      </c>
      <c r="D22" s="4">
        <v>0.7</v>
      </c>
      <c r="E22" s="4" t="s">
        <v>16</v>
      </c>
      <c r="F22" s="4" t="s">
        <v>16</v>
      </c>
    </row>
    <row r="23" spans="1:6" x14ac:dyDescent="0.25">
      <c r="A23" s="11"/>
      <c r="B23" s="4" t="s">
        <v>28</v>
      </c>
      <c r="C23" s="4">
        <v>5</v>
      </c>
      <c r="D23" s="8">
        <f>0.3*C23</f>
        <v>1.5</v>
      </c>
      <c r="E23" s="4" t="s">
        <v>29</v>
      </c>
      <c r="F23" s="4" t="s">
        <v>15</v>
      </c>
    </row>
    <row r="24" spans="1:6" x14ac:dyDescent="0.25">
      <c r="A24" s="11"/>
      <c r="B24" s="4" t="s">
        <v>28</v>
      </c>
      <c r="C24" s="4">
        <v>7</v>
      </c>
      <c r="D24" s="8">
        <f>0.3*C24</f>
        <v>2.1</v>
      </c>
      <c r="E24" s="4" t="s">
        <v>29</v>
      </c>
      <c r="F24" s="4" t="s">
        <v>12</v>
      </c>
    </row>
    <row r="25" spans="1:6" x14ac:dyDescent="0.25">
      <c r="A25" s="11"/>
      <c r="B25" s="4" t="s">
        <v>28</v>
      </c>
      <c r="C25" s="4">
        <v>5</v>
      </c>
      <c r="D25" s="8">
        <f>0.3*C25</f>
        <v>1.5</v>
      </c>
      <c r="E25" s="4" t="s">
        <v>29</v>
      </c>
      <c r="F25" s="4" t="s">
        <v>14</v>
      </c>
    </row>
    <row r="26" spans="1:6" x14ac:dyDescent="0.25">
      <c r="A26" s="11"/>
      <c r="B26" s="4" t="s">
        <v>28</v>
      </c>
      <c r="C26" s="4">
        <v>3</v>
      </c>
      <c r="D26" s="8">
        <f>0.3*C26</f>
        <v>0.89999999999999991</v>
      </c>
      <c r="E26" s="4" t="s">
        <v>29</v>
      </c>
      <c r="F26" s="4" t="s">
        <v>11</v>
      </c>
    </row>
    <row r="27" spans="1:6" x14ac:dyDescent="0.25">
      <c r="A27" s="2"/>
      <c r="B27" s="1"/>
    </row>
    <row r="31" spans="1:6" x14ac:dyDescent="0.25">
      <c r="A31" s="10" t="s">
        <v>63</v>
      </c>
      <c r="B31" s="10"/>
      <c r="D31" s="10" t="s">
        <v>62</v>
      </c>
      <c r="E31" s="10"/>
    </row>
    <row r="32" spans="1:6" x14ac:dyDescent="0.25">
      <c r="A32" s="4" t="s">
        <v>15</v>
      </c>
      <c r="B32" s="8">
        <f>SUMIF(F3:F26,"Саша Ш.",D3:D26)</f>
        <v>5.2899999999999991</v>
      </c>
      <c r="D32" s="4" t="s">
        <v>30</v>
      </c>
      <c r="E32" s="8">
        <f>E34*E35*E33</f>
        <v>4320</v>
      </c>
    </row>
    <row r="33" spans="1:5" x14ac:dyDescent="0.25">
      <c r="A33" s="4" t="s">
        <v>13</v>
      </c>
      <c r="B33" s="8">
        <f>SUMIF(F3:F26,"Дима",D3:D26)</f>
        <v>5.6</v>
      </c>
      <c r="D33" s="4" t="s">
        <v>31</v>
      </c>
      <c r="E33" s="4">
        <v>6</v>
      </c>
    </row>
    <row r="34" spans="1:5" x14ac:dyDescent="0.25">
      <c r="A34" s="4" t="s">
        <v>12</v>
      </c>
      <c r="B34" s="8">
        <f>SUMIF(F3:F26,"Таня",D3:D26)</f>
        <v>3.1</v>
      </c>
      <c r="D34" s="4" t="s">
        <v>33</v>
      </c>
      <c r="E34" s="4">
        <v>60</v>
      </c>
    </row>
    <row r="35" spans="1:5" x14ac:dyDescent="0.25">
      <c r="A35" s="4" t="s">
        <v>14</v>
      </c>
      <c r="B35" s="8">
        <f>SUMIF(F3:F26,"Саша С.",D3:D26)</f>
        <v>5.7</v>
      </c>
      <c r="D35" s="4" t="s">
        <v>32</v>
      </c>
      <c r="E35" s="4">
        <v>12</v>
      </c>
    </row>
    <row r="36" spans="1:5" x14ac:dyDescent="0.25">
      <c r="A36" s="4" t="s">
        <v>16</v>
      </c>
      <c r="B36" s="8">
        <f>SUMIF(F3:F26,"Света",D3:D26)</f>
        <v>3.0300000000000002</v>
      </c>
      <c r="D36" s="4" t="s">
        <v>34</v>
      </c>
      <c r="E36" s="9">
        <f>E32/220</f>
        <v>19.636363636363637</v>
      </c>
    </row>
    <row r="37" spans="1:5" x14ac:dyDescent="0.25">
      <c r="A37" s="4" t="s">
        <v>11</v>
      </c>
      <c r="B37" s="8">
        <f>SUMIF(F3:F26,"Женя",D3:D26)</f>
        <v>3.3</v>
      </c>
    </row>
    <row r="38" spans="1:5" x14ac:dyDescent="0.25">
      <c r="A38" s="4"/>
      <c r="B38" s="4"/>
    </row>
    <row r="39" spans="1:5" x14ac:dyDescent="0.25">
      <c r="A39" s="4" t="s">
        <v>61</v>
      </c>
      <c r="B39" s="8">
        <f>SUM(D2:D26)</f>
        <v>26.02</v>
      </c>
    </row>
    <row r="47" spans="1:5" x14ac:dyDescent="0.25">
      <c r="E47" s="6"/>
    </row>
    <row r="48" spans="1:5" x14ac:dyDescent="0.25">
      <c r="E48" s="6"/>
    </row>
    <row r="49" spans="5:5" x14ac:dyDescent="0.25">
      <c r="E49" s="6"/>
    </row>
    <row r="50" spans="5:5" x14ac:dyDescent="0.25">
      <c r="E50" s="6"/>
    </row>
    <row r="51" spans="5:5" x14ac:dyDescent="0.25">
      <c r="E51" s="6"/>
    </row>
    <row r="52" spans="5:5" x14ac:dyDescent="0.25">
      <c r="E52" s="6"/>
    </row>
    <row r="53" spans="5:5" x14ac:dyDescent="0.25">
      <c r="E53" s="6"/>
    </row>
    <row r="54" spans="5:5" x14ac:dyDescent="0.25">
      <c r="E54" s="7"/>
    </row>
    <row r="55" spans="5:5" x14ac:dyDescent="0.25">
      <c r="E55" s="6"/>
    </row>
    <row r="56" spans="5:5" x14ac:dyDescent="0.25">
      <c r="E56" s="6"/>
    </row>
    <row r="57" spans="5:5" x14ac:dyDescent="0.25">
      <c r="E57" s="6"/>
    </row>
    <row r="58" spans="5:5" x14ac:dyDescent="0.25">
      <c r="E58" s="6"/>
    </row>
  </sheetData>
  <mergeCells count="6">
    <mergeCell ref="A1:F1"/>
    <mergeCell ref="D31:E31"/>
    <mergeCell ref="A31:B31"/>
    <mergeCell ref="A10:A13"/>
    <mergeCell ref="A14:A26"/>
    <mergeCell ref="A3:A9"/>
  </mergeCells>
  <dataValidations count="1">
    <dataValidation type="list" allowBlank="1" showInputMessage="1" showErrorMessage="1" sqref="A51:A56 E3:F21 E22 A32:A38 F22:F26" xr:uid="{9729FE70-F875-438D-882F-C55A54F2B2BE}">
      <formula1>"Саша Ш., Дима, Таня, Саша С., Света, Женя, ----"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FAB6-0B04-4296-A371-19064B8550C1}">
  <dimension ref="A1:B15"/>
  <sheetViews>
    <sheetView workbookViewId="0">
      <selection activeCell="F8" sqref="F8"/>
    </sheetView>
  </sheetViews>
  <sheetFormatPr defaultRowHeight="15" x14ac:dyDescent="0.25"/>
  <cols>
    <col min="1" max="2" width="25.7109375" customWidth="1"/>
  </cols>
  <sheetData>
    <row r="1" spans="1:2" x14ac:dyDescent="0.25">
      <c r="A1" s="12" t="s">
        <v>59</v>
      </c>
      <c r="B1" s="13"/>
    </row>
    <row r="2" spans="1:2" x14ac:dyDescent="0.25">
      <c r="A2" s="3" t="s">
        <v>2</v>
      </c>
      <c r="B2" s="3" t="s">
        <v>3</v>
      </c>
    </row>
    <row r="3" spans="1:2" x14ac:dyDescent="0.25">
      <c r="A3" s="4" t="s">
        <v>39</v>
      </c>
      <c r="B3" s="4" t="s">
        <v>52</v>
      </c>
    </row>
    <row r="4" spans="1:2" x14ac:dyDescent="0.25">
      <c r="A4" s="4" t="s">
        <v>40</v>
      </c>
      <c r="B4" s="4" t="s">
        <v>53</v>
      </c>
    </row>
    <row r="5" spans="1:2" x14ac:dyDescent="0.25">
      <c r="A5" s="4" t="s">
        <v>41</v>
      </c>
      <c r="B5" s="4" t="s">
        <v>54</v>
      </c>
    </row>
    <row r="6" spans="1:2" x14ac:dyDescent="0.25">
      <c r="A6" s="4" t="s">
        <v>42</v>
      </c>
      <c r="B6" s="4" t="s">
        <v>52</v>
      </c>
    </row>
    <row r="7" spans="1:2" x14ac:dyDescent="0.25">
      <c r="A7" s="4" t="s">
        <v>43</v>
      </c>
      <c r="B7" s="4" t="s">
        <v>54</v>
      </c>
    </row>
    <row r="8" spans="1:2" ht="28.5" customHeight="1" x14ac:dyDescent="0.25">
      <c r="A8" s="5" t="s">
        <v>44</v>
      </c>
      <c r="B8" s="4" t="s">
        <v>55</v>
      </c>
    </row>
    <row r="9" spans="1:2" x14ac:dyDescent="0.25">
      <c r="A9" s="4" t="s">
        <v>45</v>
      </c>
      <c r="B9" s="4" t="s">
        <v>56</v>
      </c>
    </row>
    <row r="10" spans="1:2" x14ac:dyDescent="0.25">
      <c r="A10" s="4" t="s">
        <v>46</v>
      </c>
      <c r="B10" s="4" t="s">
        <v>57</v>
      </c>
    </row>
    <row r="11" spans="1:2" x14ac:dyDescent="0.25">
      <c r="A11" s="4" t="s">
        <v>47</v>
      </c>
      <c r="B11" s="4" t="s">
        <v>58</v>
      </c>
    </row>
    <row r="12" spans="1:2" x14ac:dyDescent="0.25">
      <c r="A12" s="4" t="s">
        <v>48</v>
      </c>
      <c r="B12" s="4" t="s">
        <v>58</v>
      </c>
    </row>
    <row r="13" spans="1:2" x14ac:dyDescent="0.25">
      <c r="A13" s="4" t="s">
        <v>49</v>
      </c>
      <c r="B13" s="4" t="s">
        <v>52</v>
      </c>
    </row>
    <row r="14" spans="1:2" x14ac:dyDescent="0.25">
      <c r="A14" s="4" t="s">
        <v>50</v>
      </c>
      <c r="B14" s="4" t="s">
        <v>52</v>
      </c>
    </row>
    <row r="15" spans="1:2" x14ac:dyDescent="0.25">
      <c r="A15" s="4" t="s">
        <v>51</v>
      </c>
      <c r="B15" s="4" t="s">
        <v>52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Снаряжение</vt:lpstr>
      <vt:lpstr>Хозяйственный ремнабор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Znak</dc:creator>
  <cp:lastModifiedBy>Znak</cp:lastModifiedBy>
  <dcterms:created xsi:type="dcterms:W3CDTF">2015-06-05T18:19:34Z</dcterms:created>
  <dcterms:modified xsi:type="dcterms:W3CDTF">2024-02-25T10:04:50Z</dcterms:modified>
</cp:coreProperties>
</file>