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a.savelyeva\Document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64" i="1" l="1"/>
  <c r="F62" i="1" l="1"/>
  <c r="E58" i="1" s="1"/>
  <c r="F58" i="1"/>
  <c r="C58" i="1"/>
  <c r="F57" i="1"/>
  <c r="E57" i="1"/>
  <c r="D57" i="1"/>
  <c r="D58" i="1" s="1"/>
  <c r="A62" i="1" s="1"/>
  <c r="H11" i="1" s="1"/>
  <c r="J11" i="1" s="1"/>
  <c r="C57" i="1"/>
  <c r="E54" i="1"/>
  <c r="D54" i="1"/>
</calcChain>
</file>

<file path=xl/sharedStrings.xml><?xml version="1.0" encoding="utf-8"?>
<sst xmlns="http://schemas.openxmlformats.org/spreadsheetml/2006/main" count="81" uniqueCount="44">
  <si>
    <t>№</t>
  </si>
  <si>
    <t>Наименование ПП</t>
  </si>
  <si>
    <t>КТ</t>
  </si>
  <si>
    <t>Баллы</t>
  </si>
  <si>
    <t>По мокрому</t>
  </si>
  <si>
    <t>Сумма баллов</t>
  </si>
  <si>
    <t>Максимум</t>
  </si>
  <si>
    <t>В зачет</t>
  </si>
  <si>
    <t>Долина вулканов (равнинное)</t>
  </si>
  <si>
    <t>Караларская степь (равнинное)</t>
  </si>
  <si>
    <t>Казантипский залив (равнинное)</t>
  </si>
  <si>
    <t>Арабатский залив (равнинное)</t>
  </si>
  <si>
    <t>S</t>
  </si>
  <si>
    <t>Ю.Б. озера Сиваш</t>
  </si>
  <si>
    <t>Траверс горы Белая скала</t>
  </si>
  <si>
    <t>Траверс хребта Караби-Яйла</t>
  </si>
  <si>
    <t>I</t>
  </si>
  <si>
    <t>A</t>
  </si>
  <si>
    <t>КС</t>
  </si>
  <si>
    <t>Траверс Демерджи</t>
  </si>
  <si>
    <t>Траверс Чатыр-Даг</t>
  </si>
  <si>
    <t>Итого:</t>
  </si>
  <si>
    <t>Дата</t>
  </si>
  <si>
    <t>Кач. покрытия</t>
  </si>
  <si>
    <t>Пробег, км</t>
  </si>
  <si>
    <t>Общий пробег, км</t>
  </si>
  <si>
    <t>высокое</t>
  </si>
  <si>
    <t>хорошее</t>
  </si>
  <si>
    <t>среднее</t>
  </si>
  <si>
    <t>низкое</t>
  </si>
  <si>
    <t>все покрытия</t>
  </si>
  <si>
    <t>Дорога</t>
  </si>
  <si>
    <t>Высокое кач.</t>
  </si>
  <si>
    <t>Хорошее кач.</t>
  </si>
  <si>
    <t>Среднее кач.</t>
  </si>
  <si>
    <t>Низкое кач.</t>
  </si>
  <si>
    <t>км</t>
  </si>
  <si>
    <t>м</t>
  </si>
  <si>
    <t>КЭП</t>
  </si>
  <si>
    <t>ЛП</t>
  </si>
  <si>
    <t>Тф</t>
  </si>
  <si>
    <t>Lн</t>
  </si>
  <si>
    <t>Тн</t>
  </si>
  <si>
    <t>Lф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</si>
</sst>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"/>
  </numFmts>
  <fonts count="6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4" xfId="0" applyFont="1" applyBorder="1"/>
    <xf numFmtId="0" fontId="1" fillId="3" borderId="5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3" xfId="0" applyFont="1" applyBorder="1"/>
    <xf numFmtId="164" fontId="1" fillId="3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64"/>
  <sheetViews>
    <sheetView tabSelected="1" topLeftCell="A5" zoomScale="130" zoomScaleNormal="130" workbookViewId="0">
      <selection activeCell="J11" sqref="J11"/>
    </sheetView>
  </sheetViews>
  <sheetFormatPr defaultColWidth="12.6640625" defaultRowHeight="15.75" customHeight="1" x14ac:dyDescent="0.25"/>
  <cols>
    <col min="2" max="2" width="27.77734375" customWidth="1"/>
    <col min="5" max="5" width="15.44140625" customWidth="1"/>
    <col min="6" max="6" width="13" customWidth="1"/>
    <col min="8" max="8" width="13.109375" customWidth="1"/>
  </cols>
  <sheetData>
    <row r="1" spans="1:10" ht="15.75" customHeight="1" x14ac:dyDescent="0.3">
      <c r="A1" s="1"/>
      <c r="B1" s="1"/>
      <c r="C1" s="1"/>
      <c r="D1" s="1"/>
      <c r="E1" s="1"/>
      <c r="F1" s="1"/>
      <c r="G1" s="2"/>
      <c r="H1" s="2"/>
      <c r="I1" s="2"/>
    </row>
    <row r="2" spans="1:10" ht="15.75" customHeight="1" x14ac:dyDescent="0.3">
      <c r="A2" s="1"/>
      <c r="B2" s="1"/>
      <c r="C2" s="1"/>
      <c r="D2" s="1"/>
      <c r="E2" s="1"/>
      <c r="F2" s="1"/>
      <c r="G2" s="2"/>
      <c r="H2" s="2"/>
      <c r="I2" s="2"/>
    </row>
    <row r="3" spans="1:10" ht="15.75" customHeight="1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/>
      <c r="G3" s="3" t="s">
        <v>2</v>
      </c>
      <c r="H3" s="5" t="s">
        <v>5</v>
      </c>
      <c r="I3" s="4" t="s">
        <v>6</v>
      </c>
      <c r="J3" s="4" t="s">
        <v>7</v>
      </c>
    </row>
    <row r="4" spans="1:10" ht="15.75" customHeight="1" x14ac:dyDescent="0.3">
      <c r="A4" s="6">
        <v>1</v>
      </c>
      <c r="B4" s="7" t="s">
        <v>8</v>
      </c>
      <c r="C4" s="8">
        <v>2</v>
      </c>
      <c r="D4" s="8">
        <v>2.3199999999999998</v>
      </c>
      <c r="E4" s="8">
        <v>2.84</v>
      </c>
      <c r="F4" s="1"/>
      <c r="G4" s="6">
        <v>1</v>
      </c>
      <c r="H4" s="9">
        <v>3.5</v>
      </c>
      <c r="I4" s="8">
        <v>3</v>
      </c>
      <c r="J4" s="8">
        <v>3</v>
      </c>
    </row>
    <row r="5" spans="1:10" ht="15.75" customHeight="1" x14ac:dyDescent="0.3">
      <c r="A5" s="6">
        <v>2</v>
      </c>
      <c r="B5" s="7" t="s">
        <v>9</v>
      </c>
      <c r="C5" s="8">
        <v>2</v>
      </c>
      <c r="D5" s="8">
        <v>2.25</v>
      </c>
      <c r="E5" s="8">
        <v>2.88</v>
      </c>
      <c r="F5" s="1"/>
      <c r="G5" s="6">
        <v>2</v>
      </c>
      <c r="H5" s="9">
        <v>8.92</v>
      </c>
      <c r="I5" s="8">
        <v>7</v>
      </c>
      <c r="J5" s="8">
        <v>7</v>
      </c>
    </row>
    <row r="6" spans="1:10" ht="15.75" customHeight="1" x14ac:dyDescent="0.3">
      <c r="A6" s="6">
        <v>3</v>
      </c>
      <c r="B6" s="7" t="s">
        <v>10</v>
      </c>
      <c r="C6" s="8">
        <v>1</v>
      </c>
      <c r="D6" s="8">
        <v>1.66</v>
      </c>
      <c r="E6" s="8">
        <v>1.8</v>
      </c>
      <c r="F6" s="1"/>
      <c r="G6" s="6">
        <v>3</v>
      </c>
      <c r="H6" s="9">
        <v>16.739999999999998</v>
      </c>
      <c r="I6" s="8">
        <v>24</v>
      </c>
      <c r="J6" s="8">
        <v>16.739999999999998</v>
      </c>
    </row>
    <row r="7" spans="1:10" ht="15.75" customHeight="1" x14ac:dyDescent="0.3">
      <c r="A7" s="6">
        <v>4</v>
      </c>
      <c r="B7" s="7" t="s">
        <v>11</v>
      </c>
      <c r="C7" s="8">
        <v>1</v>
      </c>
      <c r="D7" s="8">
        <v>1.84</v>
      </c>
      <c r="E7" s="8">
        <v>1.97</v>
      </c>
      <c r="F7" s="1"/>
      <c r="G7" s="2"/>
      <c r="H7" s="10"/>
      <c r="I7" s="11" t="s">
        <v>12</v>
      </c>
      <c r="J7" s="12">
        <v>26.74</v>
      </c>
    </row>
    <row r="8" spans="1:10" ht="15.75" customHeight="1" x14ac:dyDescent="0.3">
      <c r="A8" s="6">
        <v>5</v>
      </c>
      <c r="B8" s="7" t="s">
        <v>13</v>
      </c>
      <c r="C8" s="8">
        <v>2</v>
      </c>
      <c r="D8" s="8">
        <v>2.02</v>
      </c>
      <c r="E8" s="8">
        <v>2.2799999999999998</v>
      </c>
      <c r="F8" s="1"/>
      <c r="G8" s="2"/>
      <c r="H8" s="2"/>
      <c r="I8" s="2"/>
    </row>
    <row r="9" spans="1:10" ht="15.75" customHeight="1" x14ac:dyDescent="0.3">
      <c r="A9" s="6">
        <v>6</v>
      </c>
      <c r="B9" s="7" t="s">
        <v>14</v>
      </c>
      <c r="C9" s="8">
        <v>2</v>
      </c>
      <c r="D9" s="8">
        <v>2.33</v>
      </c>
      <c r="E9" s="8">
        <v>2.9</v>
      </c>
      <c r="F9" s="1"/>
      <c r="G9" s="2"/>
      <c r="H9" s="2"/>
      <c r="I9" s="2"/>
    </row>
    <row r="10" spans="1:10" ht="15.75" customHeight="1" x14ac:dyDescent="0.3">
      <c r="A10" s="6">
        <v>7</v>
      </c>
      <c r="B10" s="7" t="s">
        <v>15</v>
      </c>
      <c r="C10" s="8">
        <v>3</v>
      </c>
      <c r="D10" s="8">
        <v>7.05</v>
      </c>
      <c r="E10" s="8">
        <v>7.96</v>
      </c>
      <c r="F10" s="1"/>
      <c r="G10" s="3" t="s">
        <v>12</v>
      </c>
      <c r="H10" s="3" t="s">
        <v>16</v>
      </c>
      <c r="I10" s="3" t="s">
        <v>17</v>
      </c>
      <c r="J10" s="13" t="s">
        <v>18</v>
      </c>
    </row>
    <row r="11" spans="1:10" ht="15.75" customHeight="1" x14ac:dyDescent="0.3">
      <c r="A11" s="6">
        <v>8</v>
      </c>
      <c r="B11" s="7" t="s">
        <v>19</v>
      </c>
      <c r="C11" s="8">
        <v>3</v>
      </c>
      <c r="D11" s="8">
        <v>4.83</v>
      </c>
      <c r="E11" s="8">
        <v>5.86</v>
      </c>
      <c r="F11" s="1"/>
      <c r="G11" s="14">
        <v>26.74</v>
      </c>
      <c r="H11" s="15">
        <f>D64</f>
        <v>1.1065555555555555</v>
      </c>
      <c r="I11" s="14">
        <v>0.8</v>
      </c>
      <c r="J11" s="16">
        <f>G11*H11*I11</f>
        <v>23.671436444444442</v>
      </c>
    </row>
    <row r="12" spans="1:10" ht="15.75" customHeight="1" x14ac:dyDescent="0.3">
      <c r="A12" s="17">
        <v>9</v>
      </c>
      <c r="B12" s="18" t="s">
        <v>20</v>
      </c>
      <c r="C12" s="19">
        <v>3</v>
      </c>
      <c r="D12" s="19">
        <v>4.8600000000000003</v>
      </c>
      <c r="E12" s="19">
        <v>5.78</v>
      </c>
      <c r="F12" s="1"/>
      <c r="G12" s="2"/>
      <c r="H12" s="2"/>
      <c r="I12" s="2"/>
    </row>
    <row r="13" spans="1:10" ht="15.75" customHeight="1" x14ac:dyDescent="0.3">
      <c r="A13" s="20"/>
      <c r="B13" s="21"/>
      <c r="C13" s="22" t="s">
        <v>21</v>
      </c>
      <c r="D13" s="23">
        <v>29.16</v>
      </c>
      <c r="E13" s="23">
        <v>34.270000000000003</v>
      </c>
      <c r="F13" s="1"/>
      <c r="G13" s="2"/>
      <c r="H13" s="2"/>
      <c r="I13" s="2"/>
    </row>
    <row r="14" spans="1:10" ht="15.75" customHeight="1" x14ac:dyDescent="0.3">
      <c r="A14" s="1"/>
      <c r="B14" s="1"/>
      <c r="C14" s="1"/>
      <c r="D14" s="1"/>
      <c r="E14" s="1"/>
      <c r="F14" s="1"/>
      <c r="G14" s="2"/>
      <c r="H14" s="2"/>
      <c r="I14" s="2"/>
    </row>
    <row r="15" spans="1:10" ht="15.75" customHeight="1" x14ac:dyDescent="0.3">
      <c r="A15" s="1"/>
      <c r="B15" s="1"/>
      <c r="C15" s="1"/>
      <c r="D15" s="1"/>
      <c r="E15" s="1"/>
      <c r="F15" s="1"/>
      <c r="G15" s="2"/>
      <c r="H15" s="2"/>
      <c r="I15" s="2"/>
    </row>
    <row r="16" spans="1:10" ht="15.75" customHeight="1" x14ac:dyDescent="0.3">
      <c r="A16" s="3" t="s">
        <v>0</v>
      </c>
      <c r="B16" s="4" t="s">
        <v>22</v>
      </c>
      <c r="C16" s="4" t="s">
        <v>23</v>
      </c>
      <c r="D16" s="4" t="s">
        <v>24</v>
      </c>
      <c r="E16" s="4" t="s">
        <v>25</v>
      </c>
      <c r="F16" s="1"/>
      <c r="G16" s="2"/>
      <c r="H16" s="2"/>
      <c r="I16" s="2"/>
    </row>
    <row r="17" spans="1:9" ht="15.75" customHeight="1" x14ac:dyDescent="0.3">
      <c r="A17" s="44">
        <v>1</v>
      </c>
      <c r="B17" s="47">
        <v>45444</v>
      </c>
      <c r="C17" s="24" t="s">
        <v>26</v>
      </c>
      <c r="D17" s="24">
        <v>98</v>
      </c>
      <c r="E17" s="41">
        <v>105</v>
      </c>
      <c r="F17" s="25"/>
      <c r="G17" s="2"/>
      <c r="H17" s="2"/>
      <c r="I17" s="2"/>
    </row>
    <row r="18" spans="1:9" ht="15.75" customHeight="1" x14ac:dyDescent="0.3">
      <c r="A18" s="45"/>
      <c r="B18" s="42"/>
      <c r="C18" s="24" t="s">
        <v>27</v>
      </c>
      <c r="D18" s="24">
        <v>4</v>
      </c>
      <c r="E18" s="42"/>
      <c r="F18" s="25"/>
      <c r="G18" s="2"/>
      <c r="H18" s="2"/>
      <c r="I18" s="2"/>
    </row>
    <row r="19" spans="1:9" ht="15.75" customHeight="1" x14ac:dyDescent="0.3">
      <c r="A19" s="45"/>
      <c r="B19" s="42"/>
      <c r="C19" s="26" t="s">
        <v>28</v>
      </c>
      <c r="D19" s="26">
        <v>3</v>
      </c>
      <c r="E19" s="42"/>
      <c r="F19" s="27"/>
      <c r="G19" s="2"/>
      <c r="H19" s="2"/>
      <c r="I19" s="2"/>
    </row>
    <row r="20" spans="1:9" ht="15.75" customHeight="1" x14ac:dyDescent="0.3">
      <c r="A20" s="46"/>
      <c r="B20" s="43"/>
      <c r="C20" s="26" t="s">
        <v>29</v>
      </c>
      <c r="D20" s="26">
        <v>0</v>
      </c>
      <c r="E20" s="43"/>
      <c r="F20" s="27"/>
      <c r="G20" s="2"/>
      <c r="H20" s="2"/>
      <c r="I20" s="2"/>
    </row>
    <row r="21" spans="1:9" ht="15.75" customHeight="1" x14ac:dyDescent="0.3">
      <c r="A21" s="44">
        <v>2</v>
      </c>
      <c r="B21" s="47">
        <v>45445</v>
      </c>
      <c r="C21" s="24" t="s">
        <v>26</v>
      </c>
      <c r="D21" s="24">
        <v>47</v>
      </c>
      <c r="E21" s="41">
        <v>85.5</v>
      </c>
      <c r="F21" s="27"/>
      <c r="G21" s="2"/>
      <c r="H21" s="2"/>
      <c r="I21" s="2"/>
    </row>
    <row r="22" spans="1:9" ht="15.75" customHeight="1" x14ac:dyDescent="0.3">
      <c r="A22" s="45"/>
      <c r="B22" s="42"/>
      <c r="C22" s="24" t="s">
        <v>27</v>
      </c>
      <c r="D22" s="24">
        <v>24</v>
      </c>
      <c r="E22" s="42"/>
      <c r="F22" s="27"/>
      <c r="G22" s="2"/>
      <c r="H22" s="2"/>
      <c r="I22" s="2"/>
    </row>
    <row r="23" spans="1:9" ht="15.75" customHeight="1" x14ac:dyDescent="0.3">
      <c r="A23" s="45"/>
      <c r="B23" s="42"/>
      <c r="C23" s="26" t="s">
        <v>28</v>
      </c>
      <c r="D23" s="26">
        <v>14.5</v>
      </c>
      <c r="E23" s="42"/>
      <c r="F23" s="27"/>
      <c r="G23" s="2"/>
      <c r="H23" s="2"/>
      <c r="I23" s="2"/>
    </row>
    <row r="24" spans="1:9" ht="15.75" customHeight="1" x14ac:dyDescent="0.3">
      <c r="A24" s="46"/>
      <c r="B24" s="43"/>
      <c r="C24" s="26" t="s">
        <v>29</v>
      </c>
      <c r="D24" s="26">
        <v>0</v>
      </c>
      <c r="E24" s="43"/>
      <c r="F24" s="27"/>
      <c r="G24" s="2"/>
      <c r="H24" s="2"/>
      <c r="I24" s="2"/>
    </row>
    <row r="25" spans="1:9" ht="15.75" customHeight="1" x14ac:dyDescent="0.3">
      <c r="A25" s="44">
        <v>3</v>
      </c>
      <c r="B25" s="47">
        <v>45446</v>
      </c>
      <c r="C25" s="24" t="s">
        <v>26</v>
      </c>
      <c r="D25" s="24">
        <v>25.5</v>
      </c>
      <c r="E25" s="41">
        <v>82</v>
      </c>
      <c r="F25" s="27"/>
      <c r="G25" s="2"/>
      <c r="H25" s="2"/>
      <c r="I25" s="2"/>
    </row>
    <row r="26" spans="1:9" ht="15.75" customHeight="1" x14ac:dyDescent="0.3">
      <c r="A26" s="45"/>
      <c r="B26" s="42"/>
      <c r="C26" s="24" t="s">
        <v>27</v>
      </c>
      <c r="D26" s="24">
        <v>29</v>
      </c>
      <c r="E26" s="42"/>
      <c r="F26" s="27"/>
      <c r="G26" s="2"/>
      <c r="H26" s="2"/>
      <c r="I26" s="2"/>
    </row>
    <row r="27" spans="1:9" ht="15.75" customHeight="1" x14ac:dyDescent="0.3">
      <c r="A27" s="45"/>
      <c r="B27" s="42"/>
      <c r="C27" s="26" t="s">
        <v>28</v>
      </c>
      <c r="D27" s="26">
        <v>27</v>
      </c>
      <c r="E27" s="42"/>
      <c r="F27" s="27"/>
      <c r="G27" s="2"/>
      <c r="H27" s="2"/>
      <c r="I27" s="2"/>
    </row>
    <row r="28" spans="1:9" ht="15.75" customHeight="1" x14ac:dyDescent="0.3">
      <c r="A28" s="46"/>
      <c r="B28" s="43"/>
      <c r="C28" s="26" t="s">
        <v>29</v>
      </c>
      <c r="D28" s="26">
        <v>0.5</v>
      </c>
      <c r="E28" s="43"/>
      <c r="F28" s="27"/>
      <c r="G28" s="2"/>
      <c r="H28" s="2"/>
      <c r="I28" s="2"/>
    </row>
    <row r="29" spans="1:9" ht="14.4" x14ac:dyDescent="0.3">
      <c r="A29" s="44">
        <v>4</v>
      </c>
      <c r="B29" s="47">
        <v>45447</v>
      </c>
      <c r="C29" s="24" t="s">
        <v>26</v>
      </c>
      <c r="D29" s="24">
        <v>37</v>
      </c>
      <c r="E29" s="41">
        <v>66</v>
      </c>
      <c r="F29" s="27"/>
      <c r="G29" s="2"/>
      <c r="H29" s="2"/>
      <c r="I29" s="2"/>
    </row>
    <row r="30" spans="1:9" ht="14.4" x14ac:dyDescent="0.3">
      <c r="A30" s="45"/>
      <c r="B30" s="42"/>
      <c r="C30" s="24" t="s">
        <v>27</v>
      </c>
      <c r="D30" s="24">
        <v>12</v>
      </c>
      <c r="E30" s="42"/>
      <c r="F30" s="27"/>
      <c r="G30" s="2"/>
      <c r="H30" s="2"/>
      <c r="I30" s="2"/>
    </row>
    <row r="31" spans="1:9" ht="14.4" x14ac:dyDescent="0.3">
      <c r="A31" s="45"/>
      <c r="B31" s="42"/>
      <c r="C31" s="26" t="s">
        <v>28</v>
      </c>
      <c r="D31" s="26">
        <v>7</v>
      </c>
      <c r="E31" s="42"/>
      <c r="F31" s="27"/>
      <c r="G31" s="2"/>
      <c r="H31" s="2"/>
      <c r="I31" s="2"/>
    </row>
    <row r="32" spans="1:9" ht="14.4" x14ac:dyDescent="0.3">
      <c r="A32" s="46"/>
      <c r="B32" s="43"/>
      <c r="C32" s="26" t="s">
        <v>29</v>
      </c>
      <c r="D32" s="26">
        <v>10</v>
      </c>
      <c r="E32" s="43"/>
      <c r="F32" s="27"/>
      <c r="G32" s="2"/>
      <c r="H32" s="2"/>
      <c r="I32" s="2"/>
    </row>
    <row r="33" spans="1:9" ht="14.4" x14ac:dyDescent="0.3">
      <c r="A33" s="44">
        <v>5</v>
      </c>
      <c r="B33" s="47">
        <v>45448</v>
      </c>
      <c r="C33" s="24" t="s">
        <v>26</v>
      </c>
      <c r="D33" s="24">
        <v>35</v>
      </c>
      <c r="E33" s="41">
        <v>53</v>
      </c>
      <c r="F33" s="27"/>
      <c r="G33" s="2"/>
      <c r="H33" s="2"/>
      <c r="I33" s="2"/>
    </row>
    <row r="34" spans="1:9" ht="14.4" x14ac:dyDescent="0.3">
      <c r="A34" s="45"/>
      <c r="B34" s="42"/>
      <c r="C34" s="24" t="s">
        <v>27</v>
      </c>
      <c r="D34" s="24">
        <v>6</v>
      </c>
      <c r="E34" s="42"/>
      <c r="F34" s="27"/>
      <c r="G34" s="2"/>
      <c r="H34" s="2"/>
      <c r="I34" s="2"/>
    </row>
    <row r="35" spans="1:9" ht="14.4" x14ac:dyDescent="0.3">
      <c r="A35" s="45"/>
      <c r="B35" s="42"/>
      <c r="C35" s="26" t="s">
        <v>28</v>
      </c>
      <c r="D35" s="26">
        <v>11</v>
      </c>
      <c r="E35" s="42"/>
      <c r="F35" s="27"/>
      <c r="G35" s="2"/>
      <c r="H35" s="2"/>
      <c r="I35" s="2"/>
    </row>
    <row r="36" spans="1:9" ht="14.4" x14ac:dyDescent="0.3">
      <c r="A36" s="46"/>
      <c r="B36" s="43"/>
      <c r="C36" s="26" t="s">
        <v>29</v>
      </c>
      <c r="D36" s="26">
        <v>1</v>
      </c>
      <c r="E36" s="43"/>
      <c r="F36" s="27"/>
      <c r="G36" s="2"/>
      <c r="H36" s="2"/>
      <c r="I36" s="2"/>
    </row>
    <row r="37" spans="1:9" ht="14.4" x14ac:dyDescent="0.3">
      <c r="A37" s="44">
        <v>6</v>
      </c>
      <c r="B37" s="47">
        <v>45449</v>
      </c>
      <c r="C37" s="24" t="s">
        <v>26</v>
      </c>
      <c r="D37" s="24">
        <v>17</v>
      </c>
      <c r="E37" s="41">
        <v>55</v>
      </c>
      <c r="F37" s="27"/>
      <c r="G37" s="2"/>
      <c r="H37" s="2"/>
      <c r="I37" s="2"/>
    </row>
    <row r="38" spans="1:9" ht="14.4" x14ac:dyDescent="0.3">
      <c r="A38" s="45"/>
      <c r="B38" s="42"/>
      <c r="C38" s="24" t="s">
        <v>27</v>
      </c>
      <c r="D38" s="24">
        <v>10</v>
      </c>
      <c r="E38" s="42"/>
      <c r="F38" s="27"/>
      <c r="G38" s="2"/>
      <c r="H38" s="2"/>
      <c r="I38" s="2"/>
    </row>
    <row r="39" spans="1:9" ht="14.4" x14ac:dyDescent="0.3">
      <c r="A39" s="45"/>
      <c r="B39" s="42"/>
      <c r="C39" s="26" t="s">
        <v>28</v>
      </c>
      <c r="D39" s="26">
        <v>12.5</v>
      </c>
      <c r="E39" s="42"/>
      <c r="F39" s="27"/>
      <c r="G39" s="2"/>
      <c r="H39" s="2"/>
      <c r="I39" s="2"/>
    </row>
    <row r="40" spans="1:9" ht="14.4" x14ac:dyDescent="0.3">
      <c r="A40" s="46"/>
      <c r="B40" s="43"/>
      <c r="C40" s="26" t="s">
        <v>29</v>
      </c>
      <c r="D40" s="26">
        <v>15.5</v>
      </c>
      <c r="E40" s="43"/>
      <c r="F40" s="27"/>
      <c r="G40" s="2"/>
      <c r="H40" s="2"/>
      <c r="I40" s="2"/>
    </row>
    <row r="41" spans="1:9" ht="14.4" x14ac:dyDescent="0.3">
      <c r="A41" s="44">
        <v>7</v>
      </c>
      <c r="B41" s="47">
        <v>45450</v>
      </c>
      <c r="C41" s="24" t="s">
        <v>26</v>
      </c>
      <c r="D41" s="24">
        <v>0</v>
      </c>
      <c r="E41" s="41">
        <v>18</v>
      </c>
      <c r="F41" s="27"/>
      <c r="G41" s="2"/>
      <c r="H41" s="2"/>
      <c r="I41" s="2"/>
    </row>
    <row r="42" spans="1:9" ht="14.4" x14ac:dyDescent="0.3">
      <c r="A42" s="45"/>
      <c r="B42" s="42"/>
      <c r="C42" s="24" t="s">
        <v>27</v>
      </c>
      <c r="D42" s="24">
        <v>1.5</v>
      </c>
      <c r="E42" s="42"/>
      <c r="F42" s="27"/>
      <c r="G42" s="2"/>
      <c r="H42" s="2"/>
      <c r="I42" s="2"/>
    </row>
    <row r="43" spans="1:9" ht="14.4" x14ac:dyDescent="0.3">
      <c r="A43" s="45"/>
      <c r="B43" s="42"/>
      <c r="C43" s="26" t="s">
        <v>28</v>
      </c>
      <c r="D43" s="26">
        <v>14.5</v>
      </c>
      <c r="E43" s="42"/>
      <c r="F43" s="27"/>
      <c r="G43" s="2"/>
      <c r="H43" s="2"/>
      <c r="I43" s="2"/>
    </row>
    <row r="44" spans="1:9" ht="14.4" x14ac:dyDescent="0.3">
      <c r="A44" s="46"/>
      <c r="B44" s="43"/>
      <c r="C44" s="26" t="s">
        <v>29</v>
      </c>
      <c r="D44" s="26">
        <v>2</v>
      </c>
      <c r="E44" s="43"/>
      <c r="F44" s="27"/>
      <c r="G44" s="2"/>
      <c r="H44" s="2"/>
      <c r="I44" s="2"/>
    </row>
    <row r="45" spans="1:9" ht="14.4" x14ac:dyDescent="0.3">
      <c r="A45" s="44">
        <v>8</v>
      </c>
      <c r="B45" s="47">
        <v>45451</v>
      </c>
      <c r="C45" s="24" t="s">
        <v>26</v>
      </c>
      <c r="D45" s="24">
        <v>19</v>
      </c>
      <c r="E45" s="41">
        <v>24.5</v>
      </c>
      <c r="F45" s="27"/>
      <c r="G45" s="2"/>
      <c r="H45" s="2"/>
      <c r="I45" s="2"/>
    </row>
    <row r="46" spans="1:9" ht="14.4" x14ac:dyDescent="0.3">
      <c r="A46" s="45"/>
      <c r="B46" s="42"/>
      <c r="C46" s="24" t="s">
        <v>27</v>
      </c>
      <c r="D46" s="24">
        <v>2</v>
      </c>
      <c r="E46" s="42"/>
      <c r="F46" s="27"/>
      <c r="G46" s="2"/>
      <c r="H46" s="2"/>
      <c r="I46" s="2"/>
    </row>
    <row r="47" spans="1:9" ht="14.4" x14ac:dyDescent="0.3">
      <c r="A47" s="45"/>
      <c r="B47" s="42"/>
      <c r="C47" s="26" t="s">
        <v>28</v>
      </c>
      <c r="D47" s="26">
        <v>1</v>
      </c>
      <c r="E47" s="42"/>
      <c r="F47" s="27"/>
      <c r="G47" s="2"/>
      <c r="H47" s="2"/>
      <c r="I47" s="2"/>
    </row>
    <row r="48" spans="1:9" ht="14.4" x14ac:dyDescent="0.3">
      <c r="A48" s="46"/>
      <c r="B48" s="43"/>
      <c r="C48" s="26" t="s">
        <v>29</v>
      </c>
      <c r="D48" s="26">
        <v>2.5</v>
      </c>
      <c r="E48" s="43"/>
      <c r="F48" s="27"/>
      <c r="G48" s="2"/>
      <c r="H48" s="2"/>
      <c r="I48" s="2"/>
    </row>
    <row r="49" spans="1:9" ht="14.4" x14ac:dyDescent="0.3">
      <c r="A49" s="44">
        <v>9</v>
      </c>
      <c r="B49" s="47">
        <v>45452</v>
      </c>
      <c r="C49" s="24" t="s">
        <v>26</v>
      </c>
      <c r="D49" s="24">
        <v>25</v>
      </c>
      <c r="E49" s="41">
        <v>35</v>
      </c>
      <c r="F49" s="27"/>
      <c r="G49" s="2"/>
      <c r="H49" s="2"/>
      <c r="I49" s="2"/>
    </row>
    <row r="50" spans="1:9" ht="14.4" x14ac:dyDescent="0.3">
      <c r="A50" s="45"/>
      <c r="B50" s="42"/>
      <c r="C50" s="24" t="s">
        <v>27</v>
      </c>
      <c r="D50" s="24">
        <v>6</v>
      </c>
      <c r="E50" s="42"/>
      <c r="F50" s="27"/>
      <c r="G50" s="2"/>
      <c r="H50" s="2"/>
      <c r="I50" s="2"/>
    </row>
    <row r="51" spans="1:9" ht="14.4" x14ac:dyDescent="0.3">
      <c r="A51" s="45"/>
      <c r="B51" s="42"/>
      <c r="C51" s="26" t="s">
        <v>28</v>
      </c>
      <c r="D51" s="26">
        <v>4</v>
      </c>
      <c r="E51" s="42"/>
      <c r="F51" s="27"/>
      <c r="G51" s="2"/>
      <c r="H51" s="2"/>
      <c r="I51" s="2"/>
    </row>
    <row r="52" spans="1:9" ht="14.4" x14ac:dyDescent="0.3">
      <c r="A52" s="46"/>
      <c r="B52" s="43"/>
      <c r="C52" s="26" t="s">
        <v>29</v>
      </c>
      <c r="D52" s="26">
        <v>0</v>
      </c>
      <c r="E52" s="43"/>
      <c r="F52" s="27"/>
      <c r="G52" s="2"/>
      <c r="H52" s="2"/>
      <c r="I52" s="2"/>
    </row>
    <row r="53" spans="1:9" ht="14.4" x14ac:dyDescent="0.3">
      <c r="A53" s="28">
        <v>10</v>
      </c>
      <c r="B53" s="29">
        <v>45453</v>
      </c>
      <c r="C53" s="28" t="s">
        <v>30</v>
      </c>
      <c r="D53" s="28">
        <v>0</v>
      </c>
      <c r="E53" s="28">
        <v>0</v>
      </c>
      <c r="F53" s="1"/>
      <c r="G53" s="2"/>
      <c r="H53" s="2"/>
      <c r="I53" s="2"/>
    </row>
    <row r="54" spans="1:9" ht="14.4" x14ac:dyDescent="0.3">
      <c r="A54" s="1"/>
      <c r="B54" s="1"/>
      <c r="C54" s="1"/>
      <c r="D54" s="3">
        <f t="shared" ref="D54:E54" si="0">SUM(D17:D53)</f>
        <v>524</v>
      </c>
      <c r="E54" s="30">
        <f t="shared" si="0"/>
        <v>524</v>
      </c>
      <c r="F54" s="1"/>
      <c r="G54" s="2"/>
      <c r="H54" s="2"/>
      <c r="I54" s="2"/>
    </row>
    <row r="55" spans="1:9" ht="14.4" x14ac:dyDescent="0.3">
      <c r="A55" s="1"/>
      <c r="B55" s="1"/>
      <c r="C55" s="1"/>
      <c r="D55" s="1"/>
      <c r="E55" s="1"/>
      <c r="F55" s="1"/>
      <c r="G55" s="2"/>
      <c r="H55" s="2"/>
      <c r="I55" s="2"/>
    </row>
    <row r="56" spans="1:9" ht="14.4" x14ac:dyDescent="0.3">
      <c r="A56" s="25"/>
      <c r="B56" s="31" t="s">
        <v>31</v>
      </c>
      <c r="C56" s="32" t="s">
        <v>32</v>
      </c>
      <c r="D56" s="32" t="s">
        <v>33</v>
      </c>
      <c r="E56" s="32" t="s">
        <v>34</v>
      </c>
      <c r="F56" s="32" t="s">
        <v>35</v>
      </c>
      <c r="G56" s="33"/>
      <c r="H56" s="2"/>
      <c r="I56" s="2"/>
    </row>
    <row r="57" spans="1:9" ht="14.4" x14ac:dyDescent="0.3">
      <c r="A57" s="1"/>
      <c r="B57" s="34" t="s">
        <v>36</v>
      </c>
      <c r="C57" s="14">
        <f>D17+D21+D25+D29+D33+D37+D41+D45+D49</f>
        <v>303.5</v>
      </c>
      <c r="D57" s="14">
        <f>D18+D22+D26+D30+D34+D38+D42+D46+D50</f>
        <v>94.5</v>
      </c>
      <c r="E57" s="14">
        <f>D19+D23+D27+D31+D35+D39+D43+D47+D51</f>
        <v>94.5</v>
      </c>
      <c r="F57" s="35">
        <f>D20+D24+D28+D32+D36+D40+D44+D48+D52</f>
        <v>31.5</v>
      </c>
      <c r="G57" s="2"/>
      <c r="H57" s="2"/>
      <c r="I57" s="2"/>
    </row>
    <row r="58" spans="1:9" ht="14.4" x14ac:dyDescent="0.3">
      <c r="A58" s="1"/>
      <c r="B58" s="34" t="s">
        <v>37</v>
      </c>
      <c r="C58" s="15">
        <f>C57/F62</f>
        <v>0.57919847328244278</v>
      </c>
      <c r="D58" s="15">
        <f>D57/F62</f>
        <v>0.18034351145038169</v>
      </c>
      <c r="E58" s="36">
        <f>E57/F62</f>
        <v>0.18034351145038169</v>
      </c>
      <c r="F58" s="36">
        <f>F57/F62</f>
        <v>6.0114503816793896E-2</v>
      </c>
      <c r="G58" s="2"/>
      <c r="H58" s="2"/>
      <c r="I58" s="2"/>
    </row>
    <row r="59" spans="1:9" ht="13.2" x14ac:dyDescent="0.25">
      <c r="B59" s="37" t="s">
        <v>38</v>
      </c>
      <c r="C59" s="38">
        <v>0.8</v>
      </c>
      <c r="D59" s="38">
        <v>1</v>
      </c>
      <c r="E59" s="38">
        <v>1.2</v>
      </c>
      <c r="F59" s="38">
        <v>1.5</v>
      </c>
    </row>
    <row r="61" spans="1:9" ht="13.2" x14ac:dyDescent="0.25">
      <c r="A61" s="39" t="s">
        <v>38</v>
      </c>
      <c r="B61" s="39" t="s">
        <v>39</v>
      </c>
      <c r="C61" s="39" t="s">
        <v>40</v>
      </c>
      <c r="D61" s="39" t="s">
        <v>41</v>
      </c>
      <c r="E61" s="39" t="s">
        <v>42</v>
      </c>
      <c r="F61" s="39" t="s">
        <v>43</v>
      </c>
    </row>
    <row r="62" spans="1:9" ht="13.2" x14ac:dyDescent="0.25">
      <c r="A62" s="40">
        <f>C58*C59+D58*D59+E58*E59+F58*F59</f>
        <v>0.95028625954198487</v>
      </c>
      <c r="B62" s="38">
        <v>0</v>
      </c>
      <c r="C62" s="38">
        <v>9</v>
      </c>
      <c r="D62" s="38">
        <v>500</v>
      </c>
      <c r="E62" s="38">
        <v>10</v>
      </c>
      <c r="F62" s="38">
        <f>E54</f>
        <v>524</v>
      </c>
    </row>
    <row r="64" spans="1:9" ht="13.2" x14ac:dyDescent="0.25">
      <c r="C64" s="13" t="s">
        <v>16</v>
      </c>
      <c r="D64" s="16">
        <f>(F62*A62)*E62/(C62*D62)</f>
        <v>1.1065555555555555</v>
      </c>
    </row>
  </sheetData>
  <mergeCells count="27">
    <mergeCell ref="B41:B44"/>
    <mergeCell ref="B29:B32"/>
    <mergeCell ref="A33:A36"/>
    <mergeCell ref="B33:B36"/>
    <mergeCell ref="A37:A40"/>
    <mergeCell ref="B37:B40"/>
    <mergeCell ref="E41:E44"/>
    <mergeCell ref="E45:E48"/>
    <mergeCell ref="E49:E52"/>
    <mergeCell ref="A17:A20"/>
    <mergeCell ref="B17:B20"/>
    <mergeCell ref="E17:E20"/>
    <mergeCell ref="A21:A24"/>
    <mergeCell ref="B21:B24"/>
    <mergeCell ref="A25:A28"/>
    <mergeCell ref="B25:B28"/>
    <mergeCell ref="A41:A44"/>
    <mergeCell ref="A45:A48"/>
    <mergeCell ref="A49:A52"/>
    <mergeCell ref="B45:B48"/>
    <mergeCell ref="B49:B52"/>
    <mergeCell ref="A29:A32"/>
    <mergeCell ref="E21:E24"/>
    <mergeCell ref="E25:E28"/>
    <mergeCell ref="E29:E32"/>
    <mergeCell ref="E33:E36"/>
    <mergeCell ref="E37:E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Савельева Инна Юрьевна</cp:lastModifiedBy>
  <dcterms:modified xsi:type="dcterms:W3CDTF">2024-03-08T19:17:57Z</dcterms:modified>
</cp:coreProperties>
</file>