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Videos\для Курсовой\"/>
    </mc:Choice>
  </mc:AlternateContent>
  <bookViews>
    <workbookView xWindow="0" yWindow="0" windowWidth="21570" windowHeight="8145" activeTab="1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B21" i="2" l="1"/>
  <c r="B22" i="2"/>
  <c r="B31" i="2"/>
  <c r="B28" i="2"/>
  <c r="B30" i="2" s="1"/>
  <c r="B19" i="2"/>
  <c r="B24" i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G5" i="1"/>
  <c r="G7" i="1" s="1"/>
  <c r="H17" i="1" l="1"/>
</calcChain>
</file>

<file path=xl/sharedStrings.xml><?xml version="1.0" encoding="utf-8"?>
<sst xmlns="http://schemas.openxmlformats.org/spreadsheetml/2006/main" count="193" uniqueCount="70">
  <si>
    <t>Общественное снаряжение</t>
  </si>
  <si>
    <t>Вес, кг</t>
  </si>
  <si>
    <t>Хозяин</t>
  </si>
  <si>
    <t>Кто везет</t>
  </si>
  <si>
    <t>Расчет газа</t>
  </si>
  <si>
    <t>Палатка 2-ка</t>
  </si>
  <si>
    <t>Луиза</t>
  </si>
  <si>
    <t>гр/чел</t>
  </si>
  <si>
    <t>Саша</t>
  </si>
  <si>
    <t>чел</t>
  </si>
  <si>
    <t>Иван И</t>
  </si>
  <si>
    <t>дней</t>
  </si>
  <si>
    <t>Тент</t>
  </si>
  <si>
    <t>Иван О</t>
  </si>
  <si>
    <t>Всего:</t>
  </si>
  <si>
    <t>гр</t>
  </si>
  <si>
    <t>Кан 3,5 л</t>
  </si>
  <si>
    <t>Света</t>
  </si>
  <si>
    <t>гр/баллон</t>
  </si>
  <si>
    <t>Кан 4,5 л</t>
  </si>
  <si>
    <t>баллонов</t>
  </si>
  <si>
    <t>Кухня</t>
  </si>
  <si>
    <t>Горелка №1</t>
  </si>
  <si>
    <t>Горелка №2</t>
  </si>
  <si>
    <t>Петр</t>
  </si>
  <si>
    <t>Распределение веса</t>
  </si>
  <si>
    <t>Перегруз/недогруз</t>
  </si>
  <si>
    <t>Экран для горелки</t>
  </si>
  <si>
    <t>Газовый баллон</t>
  </si>
  <si>
    <t>Иван</t>
  </si>
  <si>
    <t>Иван О - 9шт</t>
  </si>
  <si>
    <t>Топор</t>
  </si>
  <si>
    <t>Ножевка</t>
  </si>
  <si>
    <t>Ремнабор</t>
  </si>
  <si>
    <t>Хоз набор</t>
  </si>
  <si>
    <t>Аптечка</t>
  </si>
  <si>
    <t>Фильтр для воды</t>
  </si>
  <si>
    <t>Трос для велосипедов</t>
  </si>
  <si>
    <t>Норма по весу</t>
  </si>
  <si>
    <t>Навигатор + батарейки</t>
  </si>
  <si>
    <t>Мужчины</t>
  </si>
  <si>
    <t>Фото-аппаратура + батарейки</t>
  </si>
  <si>
    <t>Женщины</t>
  </si>
  <si>
    <t>Комплект бумажных карт</t>
  </si>
  <si>
    <t>Диктофон</t>
  </si>
  <si>
    <t>Итого</t>
  </si>
  <si>
    <t>Личное снаряжение</t>
  </si>
  <si>
    <t>Спальник</t>
  </si>
  <si>
    <t>Коврик</t>
  </si>
  <si>
    <t xml:space="preserve">Одежда ходовая </t>
  </si>
  <si>
    <t>Одежда для лагеря</t>
  </si>
  <si>
    <t>Одежда дождевая</t>
  </si>
  <si>
    <t>Сменная обувь</t>
  </si>
  <si>
    <t>Фонарик</t>
  </si>
  <si>
    <t>КЛМН</t>
  </si>
  <si>
    <t>Личная аптечка</t>
  </si>
  <si>
    <t>Личный ремнабор</t>
  </si>
  <si>
    <t>Документы и проездные билеты</t>
  </si>
  <si>
    <t>Смартфон и зарядка</t>
  </si>
  <si>
    <t>Гермы</t>
  </si>
  <si>
    <t>Велосипед</t>
  </si>
  <si>
    <t>Рюкзак</t>
  </si>
  <si>
    <t>Шлем</t>
  </si>
  <si>
    <t>Очки и перчатки</t>
  </si>
  <si>
    <t>Джетбойл</t>
  </si>
  <si>
    <t>Горелка мини на баллон</t>
  </si>
  <si>
    <t>Экран</t>
  </si>
  <si>
    <t>Саша:</t>
  </si>
  <si>
    <t>итого округляя в большую сторону</t>
  </si>
  <si>
    <t>Зарядки для гаджетов часть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</si>
</sst>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  <scheme val="minor"/>
    </font>
    <font>
      <b/>
      <sz val="11"/>
      <color theme="1"/>
      <name val="Arial"/>
    </font>
    <font>
      <b/>
      <sz val="11"/>
      <color theme="1"/>
      <name val="Arial"/>
      <scheme val="minor"/>
    </font>
    <font>
      <sz val="10"/>
      <color theme="1"/>
      <name val="Arial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sz val="12"/>
      <color theme="1"/>
      <name val="Arial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rgb="FF3C78D8"/>
        <bgColor rgb="FF3C78D8"/>
      </patternFill>
    </fill>
    <fill>
      <patternFill patternType="solid">
        <fgColor rgb="FF93C47D"/>
        <bgColor rgb="FF93C47D"/>
      </patternFill>
    </fill>
    <fill>
      <patternFill patternType="solid">
        <fgColor rgb="FFE06666"/>
        <bgColor rgb="FFE0666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2" borderId="0" xfId="0" applyFont="1" applyFill="1" applyAlignment="1"/>
    <xf numFmtId="0" fontId="2" fillId="3" borderId="0" xfId="0" applyFont="1" applyFill="1" applyAlignment="1"/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right"/>
    </xf>
    <xf numFmtId="0" fontId="4" fillId="0" borderId="0" xfId="0" applyFont="1"/>
    <xf numFmtId="0" fontId="2" fillId="4" borderId="0" xfId="0" applyFont="1" applyFill="1" applyAlignment="1"/>
    <xf numFmtId="0" fontId="5" fillId="4" borderId="0" xfId="0" applyFont="1" applyFill="1"/>
    <xf numFmtId="0" fontId="6" fillId="0" borderId="0" xfId="0" applyFont="1"/>
    <xf numFmtId="9" fontId="4" fillId="0" borderId="0" xfId="0" applyNumberFormat="1" applyFont="1" applyAlignment="1"/>
    <xf numFmtId="0" fontId="4" fillId="0" borderId="0" xfId="0" applyFont="1" applyAlignment="1">
      <alignment horizontal="right"/>
    </xf>
    <xf numFmtId="0" fontId="2" fillId="5" borderId="0" xfId="0" applyFont="1" applyFill="1" applyAlignment="1"/>
    <xf numFmtId="0" fontId="2" fillId="5" borderId="0" xfId="0" applyFont="1" applyFill="1"/>
    <xf numFmtId="0" fontId="2" fillId="0" borderId="0" xfId="0" applyFont="1" applyFill="1" applyAlignment="1"/>
    <xf numFmtId="0" fontId="0" fillId="0" borderId="0" xfId="0" applyFont="1" applyFill="1" applyAlignment="1"/>
    <xf numFmtId="0" fontId="1" fillId="0" borderId="1" xfId="0" applyFont="1" applyFill="1" applyBorder="1" applyAlignment="1"/>
    <xf numFmtId="0" fontId="3" fillId="0" borderId="1" xfId="0" applyFont="1" applyBorder="1" applyAlignment="1"/>
    <xf numFmtId="0" fontId="3" fillId="7" borderId="1" xfId="0" applyFont="1" applyFill="1" applyBorder="1" applyAlignment="1">
      <alignment horizontal="right"/>
    </xf>
    <xf numFmtId="0" fontId="4" fillId="0" borderId="1" xfId="0" applyFont="1" applyBorder="1" applyAlignment="1"/>
    <xf numFmtId="0" fontId="4" fillId="6" borderId="1" xfId="0" applyFont="1" applyFill="1" applyBorder="1" applyAlignment="1"/>
    <xf numFmtId="0" fontId="4" fillId="7" borderId="1" xfId="0" applyFont="1" applyFill="1" applyBorder="1" applyAlignment="1"/>
    <xf numFmtId="0" fontId="0" fillId="7" borderId="1" xfId="0" applyFont="1" applyFill="1" applyBorder="1" applyAlignment="1"/>
    <xf numFmtId="0" fontId="0" fillId="6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43"/>
  <sheetViews>
    <sheetView topLeftCell="A7" workbookViewId="0">
      <selection activeCell="A26" sqref="A26:A43"/>
    </sheetView>
  </sheetViews>
  <sheetFormatPr defaultColWidth="12.5703125" defaultRowHeight="15.75" customHeight="1" x14ac:dyDescent="0.2"/>
  <cols>
    <col min="1" max="1" width="28.140625" customWidth="1"/>
    <col min="9" max="9" width="17.140625" customWidth="1"/>
  </cols>
  <sheetData>
    <row r="1" spans="1:9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G1" s="2" t="s">
        <v>4</v>
      </c>
    </row>
    <row r="2" spans="1:9" ht="12.75" x14ac:dyDescent="0.2">
      <c r="A2" s="3" t="s">
        <v>5</v>
      </c>
      <c r="B2" s="4">
        <v>2.7</v>
      </c>
      <c r="C2" s="4" t="s">
        <v>6</v>
      </c>
      <c r="D2" s="4" t="s">
        <v>6</v>
      </c>
      <c r="G2" s="5">
        <v>45</v>
      </c>
      <c r="H2" s="5" t="s">
        <v>7</v>
      </c>
    </row>
    <row r="3" spans="1:9" ht="12.75" x14ac:dyDescent="0.2">
      <c r="A3" s="3" t="s">
        <v>5</v>
      </c>
      <c r="B3" s="6">
        <v>1.7</v>
      </c>
      <c r="C3" s="3" t="s">
        <v>8</v>
      </c>
      <c r="D3" s="4" t="s">
        <v>8</v>
      </c>
      <c r="G3" s="5">
        <v>6</v>
      </c>
      <c r="H3" s="5" t="s">
        <v>9</v>
      </c>
    </row>
    <row r="4" spans="1:9" ht="12.75" x14ac:dyDescent="0.2">
      <c r="A4" s="3" t="s">
        <v>5</v>
      </c>
      <c r="B4" s="4">
        <v>2.2999999999999998</v>
      </c>
      <c r="C4" s="4" t="s">
        <v>10</v>
      </c>
      <c r="D4" s="4" t="s">
        <v>10</v>
      </c>
      <c r="G4" s="5">
        <v>14</v>
      </c>
      <c r="H4" s="5" t="s">
        <v>11</v>
      </c>
    </row>
    <row r="5" spans="1:9" ht="12.75" x14ac:dyDescent="0.2">
      <c r="A5" s="4" t="s">
        <v>12</v>
      </c>
      <c r="B5" s="4">
        <v>0.7</v>
      </c>
      <c r="C5" s="4" t="s">
        <v>13</v>
      </c>
      <c r="D5" s="4" t="s">
        <v>13</v>
      </c>
      <c r="F5" s="5" t="s">
        <v>14</v>
      </c>
      <c r="G5" s="7">
        <f>G2*G3*G4</f>
        <v>3780</v>
      </c>
      <c r="H5" s="5" t="s">
        <v>15</v>
      </c>
    </row>
    <row r="6" spans="1:9" ht="12.75" x14ac:dyDescent="0.2">
      <c r="A6" s="5" t="s">
        <v>16</v>
      </c>
      <c r="B6" s="5">
        <v>0.75</v>
      </c>
      <c r="C6" s="5" t="s">
        <v>17</v>
      </c>
      <c r="D6" s="5" t="s">
        <v>17</v>
      </c>
      <c r="G6" s="5">
        <v>220</v>
      </c>
      <c r="H6" s="5" t="s">
        <v>18</v>
      </c>
    </row>
    <row r="7" spans="1:9" ht="12.75" x14ac:dyDescent="0.2">
      <c r="A7" s="5" t="s">
        <v>19</v>
      </c>
      <c r="B7" s="5">
        <v>0.95</v>
      </c>
      <c r="C7" s="5" t="s">
        <v>17</v>
      </c>
      <c r="D7" s="5" t="s">
        <v>17</v>
      </c>
      <c r="G7" s="7">
        <f>G5/G6</f>
        <v>17.181818181818183</v>
      </c>
      <c r="H7" s="5" t="s">
        <v>20</v>
      </c>
    </row>
    <row r="8" spans="1:9" ht="12.75" x14ac:dyDescent="0.2">
      <c r="A8" s="5" t="s">
        <v>21</v>
      </c>
      <c r="B8" s="5">
        <v>1</v>
      </c>
      <c r="C8" s="5" t="s">
        <v>17</v>
      </c>
      <c r="D8" s="5" t="s">
        <v>17</v>
      </c>
    </row>
    <row r="9" spans="1:9" ht="12.75" x14ac:dyDescent="0.2">
      <c r="A9" s="5" t="s">
        <v>22</v>
      </c>
      <c r="B9" s="5">
        <v>0.35</v>
      </c>
      <c r="C9" s="5" t="s">
        <v>6</v>
      </c>
      <c r="D9" s="5" t="s">
        <v>8</v>
      </c>
    </row>
    <row r="10" spans="1:9" ht="15.75" customHeight="1" x14ac:dyDescent="0.25">
      <c r="A10" s="5" t="s">
        <v>23</v>
      </c>
      <c r="B10" s="5">
        <v>0.35</v>
      </c>
      <c r="C10" s="5" t="s">
        <v>24</v>
      </c>
      <c r="D10" s="5" t="s">
        <v>8</v>
      </c>
      <c r="G10" s="8" t="s">
        <v>25</v>
      </c>
      <c r="H10" s="9"/>
      <c r="I10" s="8" t="s">
        <v>26</v>
      </c>
    </row>
    <row r="11" spans="1:9" ht="12.75" x14ac:dyDescent="0.2">
      <c r="A11" s="5" t="s">
        <v>27</v>
      </c>
      <c r="B11" s="5">
        <v>0.3</v>
      </c>
      <c r="C11" s="5" t="s">
        <v>24</v>
      </c>
      <c r="D11" s="5" t="s">
        <v>8</v>
      </c>
      <c r="G11" s="5" t="s">
        <v>8</v>
      </c>
      <c r="H11" s="7">
        <f>B3+B13+B14+B9+B10+B11+0.22*2</f>
        <v>4.09</v>
      </c>
      <c r="I11" s="5">
        <f>H20-H11</f>
        <v>9.9999999999997868E-3</v>
      </c>
    </row>
    <row r="12" spans="1:9" ht="12.75" x14ac:dyDescent="0.2">
      <c r="A12" s="5" t="s">
        <v>28</v>
      </c>
      <c r="B12" s="5">
        <v>3.96</v>
      </c>
      <c r="C12" s="5" t="s">
        <v>29</v>
      </c>
      <c r="D12" s="5" t="s">
        <v>30</v>
      </c>
      <c r="G12" s="5" t="s">
        <v>10</v>
      </c>
      <c r="H12" s="7">
        <f>B4+B21+B19+3*0.22</f>
        <v>4.5599999999999996</v>
      </c>
      <c r="I12" s="7">
        <f>H20-H12</f>
        <v>-0.45999999999999996</v>
      </c>
    </row>
    <row r="13" spans="1:9" ht="12.75" x14ac:dyDescent="0.2">
      <c r="A13" s="5" t="s">
        <v>31</v>
      </c>
      <c r="B13" s="5">
        <v>0.65</v>
      </c>
      <c r="C13" s="5" t="s">
        <v>8</v>
      </c>
      <c r="D13" s="5" t="s">
        <v>8</v>
      </c>
      <c r="G13" s="5" t="s">
        <v>13</v>
      </c>
      <c r="H13" s="7">
        <f>B5+B20+B22+B23+B16+9*0.22</f>
        <v>4.7300000000000004</v>
      </c>
      <c r="I13" s="7">
        <f>H20-H13</f>
        <v>-0.63000000000000078</v>
      </c>
    </row>
    <row r="14" spans="1:9" ht="12.75" x14ac:dyDescent="0.2">
      <c r="A14" s="5" t="s">
        <v>32</v>
      </c>
      <c r="B14" s="5">
        <v>0.3</v>
      </c>
      <c r="C14" s="5" t="s">
        <v>8</v>
      </c>
      <c r="D14" s="5" t="s">
        <v>8</v>
      </c>
      <c r="G14" s="5" t="s">
        <v>24</v>
      </c>
      <c r="H14" s="7">
        <f>B15+ 0.22*3</f>
        <v>4.66</v>
      </c>
      <c r="I14" s="7">
        <f t="shared" ref="I14:I15" si="0">H20-H14</f>
        <v>-0.5600000000000005</v>
      </c>
    </row>
    <row r="15" spans="1:9" ht="12.75" x14ac:dyDescent="0.2">
      <c r="A15" s="5" t="s">
        <v>33</v>
      </c>
      <c r="B15" s="5">
        <v>4</v>
      </c>
      <c r="C15" s="5" t="s">
        <v>24</v>
      </c>
      <c r="D15" s="5" t="s">
        <v>24</v>
      </c>
      <c r="G15" s="5" t="s">
        <v>17</v>
      </c>
      <c r="H15" s="7">
        <f>B6+B7+B8+0.22+B18</f>
        <v>3.0200000000000005</v>
      </c>
      <c r="I15" s="7">
        <f t="shared" si="0"/>
        <v>-0.12000000000000055</v>
      </c>
    </row>
    <row r="16" spans="1:9" ht="12.75" x14ac:dyDescent="0.2">
      <c r="A16" s="5" t="s">
        <v>34</v>
      </c>
      <c r="B16" s="5">
        <v>1</v>
      </c>
      <c r="C16" s="5" t="s">
        <v>24</v>
      </c>
      <c r="D16" s="5" t="s">
        <v>13</v>
      </c>
      <c r="G16" s="5" t="s">
        <v>6</v>
      </c>
      <c r="H16" s="7">
        <f>B2+B17</f>
        <v>3.7</v>
      </c>
      <c r="I16" s="7">
        <f>H21-H16</f>
        <v>-0.80000000000000027</v>
      </c>
    </row>
    <row r="17" spans="1:9" ht="15" x14ac:dyDescent="0.2">
      <c r="A17" s="5" t="s">
        <v>35</v>
      </c>
      <c r="B17" s="5">
        <v>1</v>
      </c>
      <c r="C17" s="5" t="s">
        <v>6</v>
      </c>
      <c r="D17" s="5" t="s">
        <v>6</v>
      </c>
      <c r="H17" s="10">
        <f>SUM(H11:H16)</f>
        <v>24.759999999999998</v>
      </c>
    </row>
    <row r="18" spans="1:9" ht="12.75" x14ac:dyDescent="0.2">
      <c r="A18" s="5" t="s">
        <v>36</v>
      </c>
      <c r="B18" s="5">
        <v>0.1</v>
      </c>
      <c r="C18" s="5" t="s">
        <v>6</v>
      </c>
      <c r="D18" s="5" t="s">
        <v>17</v>
      </c>
    </row>
    <row r="19" spans="1:9" ht="12.75" x14ac:dyDescent="0.2">
      <c r="A19" s="5" t="s">
        <v>37</v>
      </c>
      <c r="B19" s="5">
        <v>0.4</v>
      </c>
      <c r="C19" s="5" t="s">
        <v>8</v>
      </c>
      <c r="D19" s="5" t="s">
        <v>10</v>
      </c>
      <c r="G19" s="5" t="s">
        <v>38</v>
      </c>
    </row>
    <row r="20" spans="1:9" ht="12.75" x14ac:dyDescent="0.2">
      <c r="A20" s="5" t="s">
        <v>39</v>
      </c>
      <c r="B20" s="5">
        <v>0.8</v>
      </c>
      <c r="C20" s="5" t="s">
        <v>13</v>
      </c>
      <c r="D20" s="5" t="s">
        <v>13</v>
      </c>
      <c r="G20" s="5" t="s">
        <v>40</v>
      </c>
      <c r="H20" s="5">
        <v>4.0999999999999996</v>
      </c>
      <c r="I20" s="11">
        <v>1</v>
      </c>
    </row>
    <row r="21" spans="1:9" ht="12.75" x14ac:dyDescent="0.2">
      <c r="A21" s="5" t="s">
        <v>41</v>
      </c>
      <c r="B21" s="5">
        <v>1.2</v>
      </c>
      <c r="C21" s="5" t="s">
        <v>10</v>
      </c>
      <c r="D21" s="5" t="s">
        <v>10</v>
      </c>
      <c r="G21" s="5" t="s">
        <v>42</v>
      </c>
      <c r="H21" s="5">
        <v>2.9</v>
      </c>
      <c r="I21" s="11">
        <v>0.7</v>
      </c>
    </row>
    <row r="22" spans="1:9" ht="12.75" x14ac:dyDescent="0.2">
      <c r="A22" s="5" t="s">
        <v>43</v>
      </c>
      <c r="B22" s="5">
        <v>0.15</v>
      </c>
      <c r="C22" s="5" t="s">
        <v>13</v>
      </c>
      <c r="D22" s="5" t="s">
        <v>13</v>
      </c>
    </row>
    <row r="23" spans="1:9" ht="12.75" x14ac:dyDescent="0.2">
      <c r="A23" s="5" t="s">
        <v>44</v>
      </c>
      <c r="B23" s="5">
        <v>0.1</v>
      </c>
      <c r="C23" s="5" t="s">
        <v>13</v>
      </c>
      <c r="D23" s="5" t="s">
        <v>13</v>
      </c>
    </row>
    <row r="24" spans="1:9" ht="12.75" x14ac:dyDescent="0.2">
      <c r="A24" s="12" t="s">
        <v>45</v>
      </c>
      <c r="B24" s="7">
        <f>SUM(B2:B23)</f>
        <v>24.759999999999998</v>
      </c>
    </row>
    <row r="26" spans="1:9" ht="15.75" customHeight="1" x14ac:dyDescent="0.25">
      <c r="A26" s="13" t="s">
        <v>46</v>
      </c>
      <c r="B26" s="14"/>
      <c r="C26" s="14"/>
      <c r="D26" s="14"/>
      <c r="E26" s="14"/>
    </row>
    <row r="27" spans="1:9" ht="12.75" x14ac:dyDescent="0.2">
      <c r="A27" s="5" t="s">
        <v>47</v>
      </c>
    </row>
    <row r="28" spans="1:9" ht="12.75" x14ac:dyDescent="0.2">
      <c r="A28" s="5" t="s">
        <v>48</v>
      </c>
    </row>
    <row r="29" spans="1:9" ht="12.75" x14ac:dyDescent="0.2">
      <c r="A29" s="5" t="s">
        <v>49</v>
      </c>
    </row>
    <row r="30" spans="1:9" ht="12.75" x14ac:dyDescent="0.2">
      <c r="A30" s="5" t="s">
        <v>50</v>
      </c>
    </row>
    <row r="31" spans="1:9" ht="12.75" x14ac:dyDescent="0.2">
      <c r="A31" s="5" t="s">
        <v>51</v>
      </c>
    </row>
    <row r="32" spans="1:9" ht="12.75" x14ac:dyDescent="0.2">
      <c r="A32" s="5" t="s">
        <v>52</v>
      </c>
    </row>
    <row r="33" spans="1:1" ht="12.75" x14ac:dyDescent="0.2">
      <c r="A33" s="5" t="s">
        <v>53</v>
      </c>
    </row>
    <row r="34" spans="1:1" ht="12.75" x14ac:dyDescent="0.2">
      <c r="A34" s="5" t="s">
        <v>54</v>
      </c>
    </row>
    <row r="35" spans="1:1" ht="12.75" x14ac:dyDescent="0.2">
      <c r="A35" s="5" t="s">
        <v>55</v>
      </c>
    </row>
    <row r="36" spans="1:1" ht="12.75" x14ac:dyDescent="0.2">
      <c r="A36" s="5" t="s">
        <v>56</v>
      </c>
    </row>
    <row r="37" spans="1:1" ht="12.75" x14ac:dyDescent="0.2">
      <c r="A37" s="5" t="s">
        <v>57</v>
      </c>
    </row>
    <row r="38" spans="1:1" ht="12.75" x14ac:dyDescent="0.2">
      <c r="A38" s="5" t="s">
        <v>58</v>
      </c>
    </row>
    <row r="39" spans="1:1" ht="12.75" x14ac:dyDescent="0.2">
      <c r="A39" s="5" t="s">
        <v>59</v>
      </c>
    </row>
    <row r="40" spans="1:1" ht="12.75" x14ac:dyDescent="0.2">
      <c r="A40" s="5" t="s">
        <v>60</v>
      </c>
    </row>
    <row r="41" spans="1:1" ht="12.75" x14ac:dyDescent="0.2">
      <c r="A41" s="5" t="s">
        <v>61</v>
      </c>
    </row>
    <row r="42" spans="1:1" ht="12.75" x14ac:dyDescent="0.2">
      <c r="A42" s="5" t="s">
        <v>62</v>
      </c>
    </row>
    <row r="43" spans="1:1" ht="12.75" x14ac:dyDescent="0.2">
      <c r="A43" s="5" t="s">
        <v>63</v>
      </c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/>
  </sheetViews>
  <sheetFormatPr defaultRowHeight="12.75" x14ac:dyDescent="0.2"/>
  <cols>
    <col min="1" max="1" width="30.7109375" bestFit="1" customWidth="1"/>
    <col min="2" max="2" width="8.140625" bestFit="1" customWidth="1"/>
    <col min="3" max="3" width="8.5703125" bestFit="1" customWidth="1"/>
    <col min="4" max="4" width="12.28515625" bestFit="1" customWidth="1"/>
  </cols>
  <sheetData>
    <row r="1" spans="1:4" s="16" customFormat="1" ht="15" x14ac:dyDescent="0.25">
      <c r="A1" s="17" t="s">
        <v>0</v>
      </c>
      <c r="B1" s="17" t="s">
        <v>1</v>
      </c>
      <c r="C1" s="17" t="s">
        <v>2</v>
      </c>
      <c r="D1" s="17" t="s">
        <v>3</v>
      </c>
    </row>
    <row r="2" spans="1:4" x14ac:dyDescent="0.2">
      <c r="A2" s="18" t="s">
        <v>5</v>
      </c>
      <c r="B2" s="19">
        <v>1.7</v>
      </c>
      <c r="C2" s="18" t="s">
        <v>8</v>
      </c>
      <c r="D2" s="18" t="s">
        <v>8</v>
      </c>
    </row>
    <row r="3" spans="1:4" x14ac:dyDescent="0.2">
      <c r="A3" s="20" t="s">
        <v>64</v>
      </c>
      <c r="B3" s="21">
        <v>0.75</v>
      </c>
      <c r="C3" s="20" t="s">
        <v>17</v>
      </c>
      <c r="D3" s="20" t="s">
        <v>17</v>
      </c>
    </row>
    <row r="4" spans="1:4" x14ac:dyDescent="0.2">
      <c r="A4" s="20" t="s">
        <v>21</v>
      </c>
      <c r="B4" s="21">
        <v>0.6</v>
      </c>
      <c r="C4" s="20" t="s">
        <v>17</v>
      </c>
      <c r="D4" s="20" t="s">
        <v>17</v>
      </c>
    </row>
    <row r="5" spans="1:4" x14ac:dyDescent="0.2">
      <c r="A5" s="20" t="s">
        <v>65</v>
      </c>
      <c r="B5" s="21">
        <v>0.1</v>
      </c>
      <c r="C5" s="20" t="s">
        <v>8</v>
      </c>
      <c r="D5" s="20" t="s">
        <v>17</v>
      </c>
    </row>
    <row r="6" spans="1:4" x14ac:dyDescent="0.2">
      <c r="A6" s="20" t="s">
        <v>66</v>
      </c>
      <c r="B6" s="21">
        <v>0.3</v>
      </c>
      <c r="C6" s="20" t="s">
        <v>17</v>
      </c>
      <c r="D6" s="20" t="s">
        <v>17</v>
      </c>
    </row>
    <row r="7" spans="1:4" x14ac:dyDescent="0.2">
      <c r="A7" s="20" t="s">
        <v>28</v>
      </c>
      <c r="B7" s="21">
        <v>1.1000000000000001</v>
      </c>
      <c r="C7" s="20" t="s">
        <v>8</v>
      </c>
      <c r="D7" s="20" t="s">
        <v>17</v>
      </c>
    </row>
    <row r="8" spans="1:4" x14ac:dyDescent="0.2">
      <c r="A8" s="20" t="s">
        <v>31</v>
      </c>
      <c r="B8" s="22">
        <v>0.65</v>
      </c>
      <c r="C8" s="20" t="s">
        <v>8</v>
      </c>
      <c r="D8" s="18" t="s">
        <v>8</v>
      </c>
    </row>
    <row r="9" spans="1:4" x14ac:dyDescent="0.2">
      <c r="A9" s="20" t="s">
        <v>33</v>
      </c>
      <c r="B9" s="22">
        <v>3.8</v>
      </c>
      <c r="C9" s="20" t="s">
        <v>8</v>
      </c>
      <c r="D9" s="18" t="s">
        <v>8</v>
      </c>
    </row>
    <row r="10" spans="1:4" x14ac:dyDescent="0.2">
      <c r="A10" s="20" t="s">
        <v>34</v>
      </c>
      <c r="B10" s="21">
        <v>0.3</v>
      </c>
      <c r="C10" s="20" t="s">
        <v>8</v>
      </c>
      <c r="D10" s="20" t="s">
        <v>17</v>
      </c>
    </row>
    <row r="11" spans="1:4" x14ac:dyDescent="0.2">
      <c r="A11" s="20" t="s">
        <v>35</v>
      </c>
      <c r="B11" s="21">
        <v>1</v>
      </c>
      <c r="C11" s="20" t="s">
        <v>8</v>
      </c>
      <c r="D11" s="20" t="s">
        <v>17</v>
      </c>
    </row>
    <row r="12" spans="1:4" x14ac:dyDescent="0.2">
      <c r="A12" s="20" t="s">
        <v>36</v>
      </c>
      <c r="B12" s="21">
        <v>0.1</v>
      </c>
      <c r="C12" s="20" t="s">
        <v>8</v>
      </c>
      <c r="D12" s="20" t="s">
        <v>17</v>
      </c>
    </row>
    <row r="13" spans="1:4" x14ac:dyDescent="0.2">
      <c r="A13" s="20" t="s">
        <v>37</v>
      </c>
      <c r="B13" s="22">
        <v>0.3</v>
      </c>
      <c r="C13" s="20" t="s">
        <v>8</v>
      </c>
      <c r="D13" s="18" t="s">
        <v>8</v>
      </c>
    </row>
    <row r="14" spans="1:4" x14ac:dyDescent="0.2">
      <c r="A14" s="20" t="s">
        <v>39</v>
      </c>
      <c r="B14" s="21">
        <v>0.5</v>
      </c>
      <c r="C14" s="20" t="s">
        <v>17</v>
      </c>
      <c r="D14" s="20" t="s">
        <v>17</v>
      </c>
    </row>
    <row r="15" spans="1:4" x14ac:dyDescent="0.2">
      <c r="A15" s="20" t="s">
        <v>69</v>
      </c>
      <c r="B15" s="22">
        <v>0.4</v>
      </c>
      <c r="C15" s="20" t="s">
        <v>8</v>
      </c>
      <c r="D15" s="18" t="s">
        <v>8</v>
      </c>
    </row>
    <row r="16" spans="1:4" x14ac:dyDescent="0.2">
      <c r="A16" s="20" t="s">
        <v>69</v>
      </c>
      <c r="B16" s="21">
        <v>0.4</v>
      </c>
      <c r="C16" s="20" t="s">
        <v>17</v>
      </c>
      <c r="D16" s="20" t="s">
        <v>17</v>
      </c>
    </row>
    <row r="17" spans="1:4" x14ac:dyDescent="0.2">
      <c r="A17" s="20" t="s">
        <v>43</v>
      </c>
      <c r="B17" s="21">
        <v>0.3</v>
      </c>
      <c r="C17" s="20" t="s">
        <v>17</v>
      </c>
      <c r="D17" s="20" t="s">
        <v>17</v>
      </c>
    </row>
    <row r="18" spans="1:4" x14ac:dyDescent="0.2">
      <c r="A18" s="20" t="s">
        <v>44</v>
      </c>
      <c r="B18" s="21">
        <v>0.1</v>
      </c>
      <c r="C18" s="20" t="s">
        <v>17</v>
      </c>
      <c r="D18" s="20" t="s">
        <v>17</v>
      </c>
    </row>
    <row r="19" spans="1:4" x14ac:dyDescent="0.2">
      <c r="A19" s="12" t="s">
        <v>45</v>
      </c>
      <c r="B19" s="7">
        <f>SUM(B2:B18)</f>
        <v>12.400000000000002</v>
      </c>
    </row>
    <row r="20" spans="1:4" x14ac:dyDescent="0.2">
      <c r="A20" s="12"/>
      <c r="B20" s="7"/>
    </row>
    <row r="21" spans="1:4" x14ac:dyDescent="0.2">
      <c r="A21" s="22" t="s">
        <v>67</v>
      </c>
      <c r="B21" s="23">
        <f>B2+B8+B9+B13+B15</f>
        <v>6.8500000000000005</v>
      </c>
    </row>
    <row r="22" spans="1:4" x14ac:dyDescent="0.2">
      <c r="A22" s="21" t="s">
        <v>17</v>
      </c>
      <c r="B22" s="24">
        <f>B3+B4+B5+B6+B7+B10+B11+B12+B14+B16+B17+B18</f>
        <v>5.55</v>
      </c>
    </row>
    <row r="24" spans="1:4" ht="15" x14ac:dyDescent="0.25">
      <c r="B24" s="15" t="s">
        <v>4</v>
      </c>
    </row>
    <row r="25" spans="1:4" x14ac:dyDescent="0.2">
      <c r="B25" s="5">
        <v>45</v>
      </c>
      <c r="C25" s="5" t="s">
        <v>7</v>
      </c>
    </row>
    <row r="26" spans="1:4" x14ac:dyDescent="0.2">
      <c r="B26" s="5">
        <v>2</v>
      </c>
      <c r="C26" s="5" t="s">
        <v>9</v>
      </c>
    </row>
    <row r="27" spans="1:4" x14ac:dyDescent="0.2">
      <c r="B27" s="5">
        <v>11</v>
      </c>
      <c r="C27" s="5" t="s">
        <v>11</v>
      </c>
    </row>
    <row r="28" spans="1:4" x14ac:dyDescent="0.2">
      <c r="A28" s="5" t="s">
        <v>14</v>
      </c>
      <c r="B28" s="7">
        <f>B25*B26*B27</f>
        <v>990</v>
      </c>
      <c r="C28" s="5" t="s">
        <v>15</v>
      </c>
    </row>
    <row r="29" spans="1:4" x14ac:dyDescent="0.2">
      <c r="B29" s="5">
        <v>220</v>
      </c>
      <c r="C29" s="5" t="s">
        <v>18</v>
      </c>
    </row>
    <row r="30" spans="1:4" x14ac:dyDescent="0.2">
      <c r="B30" s="7">
        <f>B28/B29</f>
        <v>4.5</v>
      </c>
      <c r="C30" s="5" t="s">
        <v>20</v>
      </c>
    </row>
    <row r="31" spans="1:4" x14ac:dyDescent="0.2">
      <c r="B31">
        <f>B29*5</f>
        <v>1100</v>
      </c>
      <c r="C31" s="5" t="s">
        <v>68</v>
      </c>
    </row>
    <row r="34" spans="1:1" ht="15" x14ac:dyDescent="0.25">
      <c r="A34" s="15" t="s">
        <v>46</v>
      </c>
    </row>
    <row r="35" spans="1:1" x14ac:dyDescent="0.2">
      <c r="A35" s="5" t="s">
        <v>47</v>
      </c>
    </row>
    <row r="36" spans="1:1" x14ac:dyDescent="0.2">
      <c r="A36" s="5" t="s">
        <v>48</v>
      </c>
    </row>
    <row r="37" spans="1:1" x14ac:dyDescent="0.2">
      <c r="A37" s="5" t="s">
        <v>49</v>
      </c>
    </row>
    <row r="38" spans="1:1" x14ac:dyDescent="0.2">
      <c r="A38" s="5" t="s">
        <v>50</v>
      </c>
    </row>
    <row r="39" spans="1:1" x14ac:dyDescent="0.2">
      <c r="A39" s="5" t="s">
        <v>51</v>
      </c>
    </row>
    <row r="40" spans="1:1" x14ac:dyDescent="0.2">
      <c r="A40" s="5" t="s">
        <v>52</v>
      </c>
    </row>
    <row r="41" spans="1:1" x14ac:dyDescent="0.2">
      <c r="A41" s="5" t="s">
        <v>53</v>
      </c>
    </row>
    <row r="42" spans="1:1" x14ac:dyDescent="0.2">
      <c r="A42" s="5" t="s">
        <v>54</v>
      </c>
    </row>
    <row r="43" spans="1:1" x14ac:dyDescent="0.2">
      <c r="A43" s="5" t="s">
        <v>55</v>
      </c>
    </row>
    <row r="44" spans="1:1" x14ac:dyDescent="0.2">
      <c r="A44" s="5" t="s">
        <v>56</v>
      </c>
    </row>
    <row r="45" spans="1:1" x14ac:dyDescent="0.2">
      <c r="A45" s="5" t="s">
        <v>57</v>
      </c>
    </row>
    <row r="46" spans="1:1" x14ac:dyDescent="0.2">
      <c r="A46" s="5" t="s">
        <v>58</v>
      </c>
    </row>
    <row r="47" spans="1:1" x14ac:dyDescent="0.2">
      <c r="A47" s="5" t="s">
        <v>59</v>
      </c>
    </row>
    <row r="48" spans="1:1" x14ac:dyDescent="0.2">
      <c r="A48" s="5" t="s">
        <v>60</v>
      </c>
    </row>
    <row r="49" spans="1:1" x14ac:dyDescent="0.2">
      <c r="A49" s="5" t="s">
        <v>61</v>
      </c>
    </row>
    <row r="50" spans="1:1" x14ac:dyDescent="0.2">
      <c r="A50" s="5" t="s">
        <v>62</v>
      </c>
    </row>
    <row r="51" spans="1:1" x14ac:dyDescent="0.2">
      <c r="A51" s="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2024-03-21T14:36:05Z</dcterms:created>
  <dcterms:modified xsi:type="dcterms:W3CDTF">2024-03-22T05:45:30Z</dcterms:modified>
</cp:coreProperties>
</file>