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8_{23E0D7A3-6ABF-4BF1-B23F-546215E996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  <c r="C36" i="1"/>
  <c r="B36" i="1"/>
  <c r="E36" i="1"/>
  <c r="D36" i="1"/>
  <c r="D28" i="1" l="1"/>
  <c r="A40" i="1" s="1"/>
  <c r="J25" i="1"/>
  <c r="H24" i="1"/>
  <c r="H23" i="1"/>
  <c r="H7" i="1"/>
  <c r="H6" i="1"/>
  <c r="D11" i="1"/>
  <c r="J8" i="1"/>
  <c r="G12" i="1" s="1"/>
  <c r="J12" i="1" s="1"/>
  <c r="G29" i="1" l="1"/>
  <c r="J29" i="1" s="1"/>
</calcChain>
</file>

<file path=xl/sharedStrings.xml><?xml version="1.0" encoding="utf-8"?>
<sst xmlns="http://schemas.openxmlformats.org/spreadsheetml/2006/main" count="65" uniqueCount="37">
  <si>
    <t>Основной маршрут</t>
  </si>
  <si>
    <t>Наименование ПП</t>
  </si>
  <si>
    <t>КТ</t>
  </si>
  <si>
    <t>Баллы</t>
  </si>
  <si>
    <t>Сумма баллов:</t>
  </si>
  <si>
    <t>Макс кол-во баллов в зачет:</t>
  </si>
  <si>
    <t>Итого в зачет:</t>
  </si>
  <si>
    <t>S</t>
  </si>
  <si>
    <t>Итого:</t>
  </si>
  <si>
    <t>I</t>
  </si>
  <si>
    <t>A</t>
  </si>
  <si>
    <t>KC</t>
  </si>
  <si>
    <t>Надо для 3 к.с.</t>
  </si>
  <si>
    <t>18-34</t>
  </si>
  <si>
    <t>Общий пробег по разным типам дорог</t>
  </si>
  <si>
    <t>кач-во дороги</t>
  </si>
  <si>
    <t>выс</t>
  </si>
  <si>
    <t>хор</t>
  </si>
  <si>
    <t>средн</t>
  </si>
  <si>
    <t>низк</t>
  </si>
  <si>
    <t>км</t>
  </si>
  <si>
    <t>m</t>
  </si>
  <si>
    <t>Кэп</t>
  </si>
  <si>
    <t>ЛП</t>
  </si>
  <si>
    <t>Тф</t>
  </si>
  <si>
    <t>Lн</t>
  </si>
  <si>
    <t>Тн</t>
  </si>
  <si>
    <t>Lф</t>
  </si>
  <si>
    <t>равнинное В берег п-ва Средний</t>
  </si>
  <si>
    <t>равнинное Северный берег п-ва Рыбачий</t>
  </si>
  <si>
    <t>равнинное С-З берег п-ва Средний</t>
  </si>
  <si>
    <t>равнинное С-З берег п-ва Рыбачий</t>
  </si>
  <si>
    <t xml:space="preserve">равнинное Зубовский тракт </t>
  </si>
  <si>
    <t>равнинное Р-21 Титовка -Кола</t>
  </si>
  <si>
    <t>равнинное параллельно трассе Мурманск-Оленегорск</t>
  </si>
  <si>
    <t>траверс Муста- Тунтури</t>
  </si>
  <si>
    <t>Запасной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</si>
</sst>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u/>
      <sz val="11"/>
      <color rgb="FF0000FF"/>
      <name val="Calibri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/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8" fontId="2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1" applyFont="1" applyFill="1" applyBorder="1" applyAlignme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6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="80" zoomScaleNormal="80" workbookViewId="0">
      <selection activeCell="E44" sqref="E44"/>
    </sheetView>
  </sheetViews>
  <sheetFormatPr defaultColWidth="9" defaultRowHeight="15"/>
  <cols>
    <col min="1" max="1" width="13.28515625" customWidth="1"/>
    <col min="2" max="2" width="43.140625" customWidth="1"/>
    <col min="3" max="3" width="15.140625" customWidth="1"/>
    <col min="4" max="4" width="10.7109375" customWidth="1"/>
    <col min="5" max="6" width="13.42578125" customWidth="1"/>
    <col min="7" max="7" width="13.85546875" customWidth="1"/>
    <col min="8" max="8" width="15.85546875" customWidth="1"/>
    <col min="9" max="9" width="17.140625" customWidth="1"/>
    <col min="10" max="10" width="13.7109375" customWidth="1"/>
    <col min="11" max="11" width="12.85546875" customWidth="1"/>
    <col min="12" max="12" width="22.28515625" customWidth="1"/>
  </cols>
  <sheetData>
    <row r="1" spans="1:12" ht="25.15" customHeight="1">
      <c r="A1" s="30" t="s">
        <v>0</v>
      </c>
      <c r="B1" s="30"/>
      <c r="C1" s="30"/>
      <c r="D1" s="30"/>
    </row>
    <row r="2" spans="1:12" ht="60" customHeight="1">
      <c r="A2" s="2"/>
      <c r="B2" s="3" t="s">
        <v>1</v>
      </c>
      <c r="C2" s="4" t="s">
        <v>2</v>
      </c>
      <c r="D2" s="32" t="s">
        <v>3</v>
      </c>
      <c r="E2" s="5"/>
      <c r="F2" s="6"/>
      <c r="G2" s="6"/>
    </row>
    <row r="3" spans="1:12" ht="22.15" customHeight="1">
      <c r="A3" s="7">
        <v>1</v>
      </c>
      <c r="B3" s="31" t="s">
        <v>28</v>
      </c>
      <c r="C3" s="7">
        <v>2</v>
      </c>
      <c r="D3" s="7">
        <v>2.5</v>
      </c>
      <c r="E3" s="8"/>
      <c r="F3" s="8"/>
    </row>
    <row r="4" spans="1:12" ht="31.15" customHeight="1">
      <c r="A4" s="9">
        <v>2</v>
      </c>
      <c r="B4" s="33" t="s">
        <v>29</v>
      </c>
      <c r="C4" s="9">
        <v>3</v>
      </c>
      <c r="D4" s="9">
        <v>4.9800000000000004</v>
      </c>
      <c r="E4" s="8"/>
      <c r="F4" s="8"/>
      <c r="G4" s="10" t="s">
        <v>2</v>
      </c>
      <c r="H4" s="10" t="s">
        <v>4</v>
      </c>
      <c r="I4" s="28" t="s">
        <v>5</v>
      </c>
      <c r="J4" s="28" t="s">
        <v>6</v>
      </c>
      <c r="K4" s="8"/>
      <c r="L4" s="8"/>
    </row>
    <row r="5" spans="1:12" s="1" customFormat="1" ht="22.15" customHeight="1">
      <c r="A5" s="7">
        <v>3</v>
      </c>
      <c r="B5" s="34" t="s">
        <v>30</v>
      </c>
      <c r="C5" s="7">
        <v>3</v>
      </c>
      <c r="D5" s="7">
        <v>4.74</v>
      </c>
      <c r="E5" s="8"/>
      <c r="F5" s="8"/>
      <c r="G5" s="11">
        <v>1</v>
      </c>
      <c r="H5" s="11">
        <v>0</v>
      </c>
      <c r="I5" s="11">
        <v>0</v>
      </c>
      <c r="J5" s="11">
        <v>0</v>
      </c>
      <c r="K5" s="8"/>
      <c r="L5" s="8"/>
    </row>
    <row r="6" spans="1:12" ht="22.15" customHeight="1">
      <c r="A6" s="9">
        <v>4</v>
      </c>
      <c r="B6" s="34" t="s">
        <v>31</v>
      </c>
      <c r="C6" s="9">
        <v>3</v>
      </c>
      <c r="D6" s="9">
        <v>4.9800000000000004</v>
      </c>
      <c r="E6" s="8"/>
      <c r="F6" s="8"/>
      <c r="G6" s="11">
        <v>2</v>
      </c>
      <c r="H6" s="11">
        <f>D3+D8</f>
        <v>6.4399999999999995</v>
      </c>
      <c r="I6" s="11">
        <v>7</v>
      </c>
      <c r="J6" s="11">
        <v>6.44</v>
      </c>
      <c r="K6" s="8"/>
      <c r="L6" s="8"/>
    </row>
    <row r="7" spans="1:12" s="1" customFormat="1" ht="22.15" customHeight="1">
      <c r="A7" s="7">
        <v>5</v>
      </c>
      <c r="B7" s="35" t="s">
        <v>32</v>
      </c>
      <c r="C7" s="7">
        <v>3</v>
      </c>
      <c r="D7" s="7">
        <v>4.71</v>
      </c>
      <c r="E7" s="8"/>
      <c r="F7" s="8"/>
      <c r="G7" s="11">
        <v>3</v>
      </c>
      <c r="H7" s="11">
        <f>D4+D5+D6+D7+D9+D10</f>
        <v>29.87</v>
      </c>
      <c r="I7" s="11">
        <v>24</v>
      </c>
      <c r="J7" s="11">
        <v>24</v>
      </c>
      <c r="K7" s="8"/>
      <c r="L7" s="8"/>
    </row>
    <row r="8" spans="1:12" ht="27.6" customHeight="1">
      <c r="A8" s="9">
        <v>6</v>
      </c>
      <c r="B8" s="34" t="s">
        <v>33</v>
      </c>
      <c r="C8" s="9">
        <v>2</v>
      </c>
      <c r="D8" s="9">
        <v>3.94</v>
      </c>
      <c r="E8" s="8"/>
      <c r="F8" s="8"/>
      <c r="I8" s="26" t="s">
        <v>7</v>
      </c>
      <c r="J8" s="26">
        <f>J5+J6+J7</f>
        <v>30.44</v>
      </c>
      <c r="K8" s="8"/>
      <c r="L8" s="8"/>
    </row>
    <row r="9" spans="1:12" ht="27.6" customHeight="1">
      <c r="A9" s="9">
        <v>7</v>
      </c>
      <c r="B9" s="34" t="s">
        <v>34</v>
      </c>
      <c r="C9" s="9">
        <v>3</v>
      </c>
      <c r="D9" s="9">
        <v>5.78</v>
      </c>
      <c r="E9" s="8"/>
      <c r="F9" s="8"/>
      <c r="I9" s="37"/>
      <c r="J9" s="37"/>
      <c r="K9" s="8"/>
      <c r="L9" s="8"/>
    </row>
    <row r="10" spans="1:12" s="1" customFormat="1" ht="22.15" customHeight="1">
      <c r="A10" s="7">
        <v>8</v>
      </c>
      <c r="B10" s="34" t="s">
        <v>35</v>
      </c>
      <c r="C10" s="7">
        <v>3</v>
      </c>
      <c r="D10" s="7">
        <v>4.68</v>
      </c>
      <c r="E10" s="13"/>
      <c r="F10" s="8"/>
      <c r="G10" s="8"/>
      <c r="H10" s="8"/>
      <c r="I10" s="8"/>
      <c r="J10" s="8"/>
      <c r="K10" s="8"/>
      <c r="L10" s="8"/>
    </row>
    <row r="11" spans="1:12" ht="22.15" customHeight="1">
      <c r="A11" s="9"/>
      <c r="B11" s="36"/>
      <c r="C11" s="14" t="s">
        <v>8</v>
      </c>
      <c r="D11" s="15">
        <f>SUM(D3:D10)</f>
        <v>36.31</v>
      </c>
      <c r="E11" s="13"/>
      <c r="G11" s="16" t="s">
        <v>7</v>
      </c>
      <c r="H11" s="16" t="s">
        <v>9</v>
      </c>
      <c r="I11" s="16" t="s">
        <v>10</v>
      </c>
      <c r="J11" s="26" t="s">
        <v>11</v>
      </c>
      <c r="K11" s="8"/>
      <c r="L11" s="8"/>
    </row>
    <row r="12" spans="1:12" s="1" customFormat="1" ht="22.15" customHeight="1">
      <c r="A12" s="17"/>
      <c r="B12" s="34"/>
      <c r="C12" s="17"/>
      <c r="D12" s="17"/>
      <c r="E12" s="13"/>
      <c r="F12" s="8"/>
      <c r="G12" s="19">
        <f>J8</f>
        <v>30.44</v>
      </c>
      <c r="H12" s="19">
        <v>0.85</v>
      </c>
      <c r="I12" s="19">
        <v>0.8</v>
      </c>
      <c r="J12" s="29">
        <f>G12*H12*I12</f>
        <v>20.699200000000001</v>
      </c>
      <c r="K12" s="8"/>
      <c r="L12" s="8"/>
    </row>
    <row r="13" spans="1:12" ht="22.15" customHeight="1">
      <c r="A13" s="17"/>
      <c r="B13" s="12"/>
      <c r="C13" s="17"/>
      <c r="D13" s="17"/>
      <c r="E13" s="20"/>
      <c r="H13" s="21" t="s">
        <v>12</v>
      </c>
      <c r="I13" s="21"/>
      <c r="J13" s="21" t="s">
        <v>13</v>
      </c>
      <c r="K13" s="8"/>
      <c r="L13" s="8"/>
    </row>
    <row r="14" spans="1:12" s="1" customFormat="1" ht="22.15" customHeight="1">
      <c r="A14" s="17"/>
      <c r="B14" s="18"/>
      <c r="C14" s="17"/>
      <c r="D14" s="17"/>
      <c r="E14" s="8"/>
      <c r="F14" s="8"/>
      <c r="G14" s="8"/>
      <c r="H14" s="8"/>
      <c r="I14" s="8"/>
      <c r="J14" s="8"/>
      <c r="K14" s="8"/>
      <c r="L14" s="8"/>
    </row>
    <row r="15" spans="1:12" ht="22.15" customHeight="1">
      <c r="A15" s="17"/>
      <c r="B15" s="18"/>
      <c r="C15" s="17"/>
      <c r="D15" s="17"/>
      <c r="E15" s="8"/>
      <c r="F15" s="8"/>
      <c r="G15" s="8"/>
      <c r="H15" s="8"/>
      <c r="I15" s="8"/>
      <c r="J15" s="8"/>
      <c r="K15" s="8"/>
      <c r="L15" s="8"/>
    </row>
    <row r="16" spans="1:12" s="1" customFormat="1" ht="22.15" customHeight="1">
      <c r="A16" s="17"/>
      <c r="B16" s="18"/>
      <c r="C16" s="17"/>
      <c r="D16" s="17"/>
      <c r="E16" s="8"/>
      <c r="F16" s="8"/>
      <c r="G16" s="8"/>
      <c r="H16" s="8"/>
      <c r="I16" s="8"/>
      <c r="J16" s="8"/>
      <c r="K16" s="8"/>
      <c r="L16" s="8"/>
    </row>
    <row r="17" spans="1:12" ht="22.15" customHeight="1">
      <c r="A17" s="20"/>
      <c r="B17" s="18"/>
      <c r="C17" s="20"/>
      <c r="D17" s="20"/>
      <c r="K17" s="8"/>
      <c r="L17" s="8"/>
    </row>
    <row r="18" spans="1:12" ht="22.15" customHeight="1">
      <c r="A18" s="38" t="s">
        <v>36</v>
      </c>
      <c r="B18" s="30"/>
      <c r="C18" s="30"/>
      <c r="D18" s="30"/>
    </row>
    <row r="19" spans="1:12">
      <c r="A19" s="2"/>
      <c r="B19" s="3" t="s">
        <v>1</v>
      </c>
      <c r="C19" s="4" t="s">
        <v>2</v>
      </c>
      <c r="D19" s="32" t="s">
        <v>3</v>
      </c>
      <c r="E19" s="5"/>
      <c r="F19" s="6"/>
      <c r="G19" s="6"/>
    </row>
    <row r="20" spans="1:12">
      <c r="A20" s="7">
        <v>1</v>
      </c>
      <c r="B20" s="31" t="s">
        <v>28</v>
      </c>
      <c r="C20" s="7">
        <v>2</v>
      </c>
      <c r="D20" s="7">
        <v>2.5</v>
      </c>
      <c r="E20" s="8"/>
      <c r="F20" s="8"/>
    </row>
    <row r="21" spans="1:12" ht="23.45" customHeight="1">
      <c r="A21" s="9">
        <v>2</v>
      </c>
      <c r="B21" s="33" t="s">
        <v>29</v>
      </c>
      <c r="C21" s="9">
        <v>3</v>
      </c>
      <c r="D21" s="9">
        <v>4.9800000000000004</v>
      </c>
      <c r="E21" s="8"/>
      <c r="F21" s="8"/>
      <c r="G21" s="10" t="s">
        <v>2</v>
      </c>
      <c r="H21" s="10" t="s">
        <v>4</v>
      </c>
      <c r="I21" s="28" t="s">
        <v>5</v>
      </c>
      <c r="J21" s="28" t="s">
        <v>6</v>
      </c>
      <c r="K21" s="8"/>
    </row>
    <row r="22" spans="1:12">
      <c r="A22" s="7">
        <v>3</v>
      </c>
      <c r="B22" s="34" t="s">
        <v>30</v>
      </c>
      <c r="C22" s="7">
        <v>3</v>
      </c>
      <c r="D22" s="7">
        <v>4.74</v>
      </c>
      <c r="E22" s="8"/>
      <c r="F22" s="8"/>
      <c r="G22" s="11">
        <v>1</v>
      </c>
      <c r="H22" s="11">
        <v>0</v>
      </c>
      <c r="I22" s="11">
        <v>0</v>
      </c>
      <c r="J22" s="11">
        <v>0</v>
      </c>
      <c r="K22" s="8"/>
    </row>
    <row r="23" spans="1:12" ht="21.6" customHeight="1">
      <c r="A23" s="9">
        <v>4</v>
      </c>
      <c r="B23" s="34" t="s">
        <v>31</v>
      </c>
      <c r="C23" s="9">
        <v>3</v>
      </c>
      <c r="D23" s="9">
        <v>4.9800000000000004</v>
      </c>
      <c r="E23" s="8"/>
      <c r="F23" s="8"/>
      <c r="G23" s="11">
        <v>2</v>
      </c>
      <c r="H23" s="11">
        <f>D20+D25</f>
        <v>6.4399999999999995</v>
      </c>
      <c r="I23" s="11">
        <v>7</v>
      </c>
      <c r="J23" s="11">
        <v>6.44</v>
      </c>
      <c r="K23" s="8"/>
    </row>
    <row r="24" spans="1:12" ht="30.6" customHeight="1">
      <c r="A24" s="7">
        <v>5</v>
      </c>
      <c r="B24" s="35" t="s">
        <v>32</v>
      </c>
      <c r="C24" s="7">
        <v>3</v>
      </c>
      <c r="D24" s="7">
        <v>4.71</v>
      </c>
      <c r="E24" s="8"/>
      <c r="F24" s="8"/>
      <c r="G24" s="11">
        <v>3</v>
      </c>
      <c r="H24" s="11">
        <f>D21+D22+D23+D24+D26+D27</f>
        <v>29.87</v>
      </c>
      <c r="I24" s="11">
        <v>24</v>
      </c>
      <c r="J24" s="11">
        <v>24</v>
      </c>
      <c r="K24" s="8"/>
    </row>
    <row r="25" spans="1:12" ht="21.6" customHeight="1">
      <c r="A25" s="9">
        <v>6</v>
      </c>
      <c r="B25" s="34" t="s">
        <v>33</v>
      </c>
      <c r="C25" s="9">
        <v>2</v>
      </c>
      <c r="D25" s="9">
        <v>3.94</v>
      </c>
      <c r="E25" s="8"/>
      <c r="F25" s="8"/>
      <c r="I25" s="26" t="s">
        <v>7</v>
      </c>
      <c r="J25" s="26">
        <f>J22+J23+J24</f>
        <v>30.44</v>
      </c>
      <c r="K25" s="8"/>
    </row>
    <row r="26" spans="1:12" ht="21.6" customHeight="1">
      <c r="A26" s="9">
        <v>7</v>
      </c>
      <c r="B26" s="34" t="s">
        <v>34</v>
      </c>
      <c r="C26" s="9">
        <v>3</v>
      </c>
      <c r="D26" s="9">
        <v>5.78</v>
      </c>
      <c r="E26" s="8"/>
      <c r="F26" s="8"/>
      <c r="I26" s="37"/>
      <c r="J26" s="37"/>
      <c r="K26" s="8"/>
    </row>
    <row r="27" spans="1:12" ht="21.6" customHeight="1">
      <c r="A27" s="7">
        <v>8</v>
      </c>
      <c r="B27" s="34" t="s">
        <v>35</v>
      </c>
      <c r="C27" s="7">
        <v>3</v>
      </c>
      <c r="D27" s="7">
        <v>4.68</v>
      </c>
      <c r="E27" s="13"/>
      <c r="F27" s="8"/>
      <c r="G27" s="8"/>
      <c r="H27" s="8"/>
      <c r="I27" s="8"/>
      <c r="J27" s="8"/>
      <c r="K27" s="8"/>
    </row>
    <row r="28" spans="1:12" ht="21.6" customHeight="1">
      <c r="A28" s="9"/>
      <c r="B28" s="36"/>
      <c r="C28" s="14" t="s">
        <v>8</v>
      </c>
      <c r="D28" s="15">
        <f>SUM(D20:D27)</f>
        <v>36.31</v>
      </c>
      <c r="E28" s="13"/>
      <c r="G28" s="16" t="s">
        <v>7</v>
      </c>
      <c r="H28" s="16" t="s">
        <v>9</v>
      </c>
      <c r="I28" s="16" t="s">
        <v>10</v>
      </c>
      <c r="J28" s="26" t="s">
        <v>11</v>
      </c>
      <c r="K28" s="8"/>
    </row>
    <row r="29" spans="1:12" ht="21.6" customHeight="1">
      <c r="A29" s="17"/>
      <c r="B29" s="34"/>
      <c r="C29" s="17"/>
      <c r="D29" s="17"/>
      <c r="E29" s="13"/>
      <c r="F29" s="8"/>
      <c r="G29" s="19">
        <f>J25</f>
        <v>30.44</v>
      </c>
      <c r="H29" s="19">
        <v>0.85</v>
      </c>
      <c r="I29" s="19">
        <v>0.8</v>
      </c>
      <c r="J29" s="29">
        <f>G29*H29*I29</f>
        <v>20.699200000000001</v>
      </c>
      <c r="K29" s="8"/>
    </row>
    <row r="30" spans="1:12" ht="21.6" customHeight="1">
      <c r="A30" s="17"/>
      <c r="B30" s="12"/>
      <c r="C30" s="17"/>
      <c r="D30" s="17"/>
      <c r="E30" s="20"/>
      <c r="H30" s="21" t="s">
        <v>12</v>
      </c>
      <c r="I30" s="21"/>
      <c r="J30" s="21" t="s">
        <v>13</v>
      </c>
      <c r="K30" s="8"/>
    </row>
    <row r="31" spans="1:12" ht="21.6" customHeight="1">
      <c r="A31" s="17"/>
      <c r="B31" s="18"/>
      <c r="C31" s="17"/>
      <c r="D31" s="17"/>
      <c r="E31" s="8"/>
      <c r="F31" s="8"/>
      <c r="G31" s="8"/>
      <c r="H31" s="8"/>
      <c r="I31" s="8"/>
      <c r="J31" s="8"/>
      <c r="K31" s="8"/>
    </row>
    <row r="32" spans="1:12">
      <c r="B32" s="22"/>
    </row>
    <row r="33" spans="1:12">
      <c r="A33" s="39" t="s">
        <v>14</v>
      </c>
      <c r="B33" s="39"/>
      <c r="C33" s="39"/>
      <c r="D33" s="39"/>
      <c r="E33" s="39"/>
      <c r="G33" s="40"/>
      <c r="H33" s="41"/>
      <c r="I33" s="41"/>
      <c r="J33" s="41"/>
      <c r="K33" s="42"/>
    </row>
    <row r="34" spans="1:12">
      <c r="A34" s="11" t="s">
        <v>15</v>
      </c>
      <c r="B34" s="11" t="s">
        <v>16</v>
      </c>
      <c r="C34" s="11" t="s">
        <v>17</v>
      </c>
      <c r="D34" s="11" t="s">
        <v>18</v>
      </c>
      <c r="E34" s="11" t="s">
        <v>19</v>
      </c>
      <c r="G34" s="11"/>
      <c r="H34" s="11"/>
      <c r="I34" s="11"/>
      <c r="J34" s="11"/>
      <c r="K34" s="11"/>
    </row>
    <row r="35" spans="1:12">
      <c r="A35" s="43" t="s">
        <v>20</v>
      </c>
      <c r="B35" s="43">
        <v>180</v>
      </c>
      <c r="C35" s="43">
        <v>141</v>
      </c>
      <c r="D35" s="43">
        <v>130</v>
      </c>
      <c r="E35" s="43">
        <v>54</v>
      </c>
      <c r="G35" s="43"/>
      <c r="H35" s="43"/>
      <c r="I35" s="43"/>
      <c r="J35" s="43"/>
      <c r="K35" s="43"/>
    </row>
    <row r="36" spans="1:12">
      <c r="A36" s="11" t="s">
        <v>21</v>
      </c>
      <c r="B36" s="23">
        <f>B35/F40</f>
        <v>0.35643564356435642</v>
      </c>
      <c r="C36" s="23">
        <f>C35/F40</f>
        <v>0.27920792079207923</v>
      </c>
      <c r="D36" s="23">
        <f>D35/F40</f>
        <v>0.25742574257425743</v>
      </c>
      <c r="E36" s="23">
        <f>E35/F40</f>
        <v>0.10693069306930693</v>
      </c>
      <c r="G36" s="11"/>
      <c r="H36" s="23"/>
      <c r="I36" s="23"/>
      <c r="J36" s="23"/>
      <c r="K36" s="23"/>
    </row>
    <row r="37" spans="1:12">
      <c r="A37" s="43" t="s">
        <v>22</v>
      </c>
      <c r="B37" s="43">
        <v>0.8</v>
      </c>
      <c r="C37" s="43">
        <v>1</v>
      </c>
      <c r="D37" s="43">
        <v>1.2</v>
      </c>
      <c r="E37" s="43">
        <v>1.5</v>
      </c>
      <c r="G37" s="43"/>
      <c r="H37" s="43"/>
      <c r="I37" s="43"/>
      <c r="J37" s="43"/>
      <c r="K37" s="43"/>
    </row>
    <row r="39" spans="1:12">
      <c r="A39" s="44" t="s">
        <v>22</v>
      </c>
      <c r="B39" s="44" t="s">
        <v>23</v>
      </c>
      <c r="C39" s="44" t="s">
        <v>24</v>
      </c>
      <c r="D39" s="44" t="s">
        <v>25</v>
      </c>
      <c r="E39" s="44" t="s">
        <v>26</v>
      </c>
      <c r="F39" s="44" t="s">
        <v>27</v>
      </c>
    </row>
    <row r="40" spans="1:12">
      <c r="A40" s="24">
        <f>B36*B37+C36*C37+D36*D37+E36*E37</f>
        <v>1.0336633663366337</v>
      </c>
      <c r="B40" s="25">
        <v>14</v>
      </c>
      <c r="C40" s="25">
        <v>11</v>
      </c>
      <c r="D40" s="25">
        <v>500</v>
      </c>
      <c r="E40" s="25">
        <v>10</v>
      </c>
      <c r="F40" s="25">
        <v>505</v>
      </c>
    </row>
    <row r="41" spans="1:12">
      <c r="G41" s="44"/>
      <c r="H41" s="44"/>
      <c r="I41" s="44"/>
      <c r="J41" s="44"/>
      <c r="K41" s="44"/>
      <c r="L41" s="44"/>
    </row>
    <row r="42" spans="1:12">
      <c r="B42" s="45" t="s">
        <v>9</v>
      </c>
      <c r="C42" s="46">
        <f>((F40*A40+B40)*10)/(C40*D40)</f>
        <v>0.97454545454545449</v>
      </c>
      <c r="G42" s="24"/>
      <c r="H42" s="25"/>
      <c r="I42" s="25"/>
      <c r="J42" s="25"/>
      <c r="K42" s="25"/>
      <c r="L42" s="25"/>
    </row>
    <row r="44" spans="1:12">
      <c r="H44" s="45"/>
      <c r="I44" s="46"/>
    </row>
    <row r="45" spans="1:12">
      <c r="B45" s="26" t="s">
        <v>9</v>
      </c>
      <c r="H45" s="26"/>
      <c r="I45" s="27"/>
    </row>
  </sheetData>
  <mergeCells count="4">
    <mergeCell ref="A1:D1"/>
    <mergeCell ref="A18:D18"/>
    <mergeCell ref="A33:E33"/>
    <mergeCell ref="G33:K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Пользователь</cp:lastModifiedBy>
  <dcterms:created xsi:type="dcterms:W3CDTF">2015-06-05T18:19:00Z</dcterms:created>
  <dcterms:modified xsi:type="dcterms:W3CDTF">2024-03-26T19:55:24Z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65CD6A44A59540CF9A6F16F4CF615F71_13</vt:lpwstr>
  </property>
  <property fmtid="{D5CDD505-2E9C-101B-9397-08002B2CF9AE}" pid="3" name="KSOProductBuildVer">
    <vt:lpwstr>1049-12.2.0.13489</vt:lpwstr>
  </property>
</Properties>
</file>